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eisure\Benjamin\World Avenues\"/>
    </mc:Choice>
  </mc:AlternateContent>
  <bookViews>
    <workbookView xWindow="0" yWindow="0" windowWidth="28800" windowHeight="11610"/>
  </bookViews>
  <sheets>
    <sheet name="SRR" sheetId="1" r:id="rId1"/>
  </sheets>
  <externalReferences>
    <externalReference r:id="rId2"/>
    <externalReference r:id="rId3"/>
    <externalReference r:id="rId4"/>
  </externalReferences>
  <definedNames>
    <definedName name="_xlnm.Print_Area" localSheetId="0">SRR!$A$1:$M$152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3" i="1" l="1"/>
  <c r="D124" i="1"/>
  <c r="C124" i="1"/>
  <c r="G123" i="1"/>
  <c r="F123" i="1"/>
  <c r="D113" i="1"/>
  <c r="D112" i="1"/>
  <c r="D111" i="1"/>
  <c r="D110" i="1"/>
  <c r="F104" i="1"/>
  <c r="D104" i="1"/>
  <c r="F103" i="1"/>
  <c r="D103" i="1"/>
  <c r="F102" i="1"/>
  <c r="D102" i="1"/>
  <c r="F101" i="1"/>
  <c r="D101" i="1"/>
  <c r="F100" i="1"/>
  <c r="D100" i="1"/>
  <c r="F99" i="1"/>
  <c r="D99" i="1"/>
  <c r="F98" i="1"/>
  <c r="D98" i="1"/>
  <c r="J97" i="1"/>
  <c r="I97" i="1"/>
  <c r="F97" i="1"/>
  <c r="D97" i="1"/>
  <c r="J96" i="1"/>
  <c r="I96" i="1"/>
  <c r="F96" i="1"/>
  <c r="D96" i="1"/>
  <c r="J95" i="1"/>
  <c r="I95" i="1"/>
  <c r="F95" i="1"/>
  <c r="D95" i="1"/>
  <c r="C90" i="1"/>
  <c r="C88" i="1"/>
  <c r="E86" i="1"/>
  <c r="D86" i="1"/>
  <c r="C86" i="1"/>
  <c r="D82" i="1"/>
  <c r="C82" i="1"/>
  <c r="D81" i="1"/>
  <c r="C81" i="1"/>
  <c r="D80" i="1"/>
  <c r="C80" i="1"/>
  <c r="D77" i="1"/>
  <c r="D76" i="1"/>
  <c r="D75" i="1"/>
  <c r="D74" i="1"/>
  <c r="D73" i="1"/>
  <c r="D71" i="1"/>
  <c r="G113" i="1" s="1"/>
  <c r="J67" i="1"/>
  <c r="J66" i="1"/>
  <c r="E66" i="1"/>
  <c r="E65" i="1"/>
  <c r="J64" i="1"/>
  <c r="E64" i="1"/>
  <c r="J63" i="1"/>
  <c r="E63" i="1"/>
  <c r="J62" i="1"/>
  <c r="E62" i="1"/>
  <c r="M60" i="1"/>
  <c r="J60" i="1"/>
  <c r="H60" i="1"/>
  <c r="I60" i="1" s="1"/>
  <c r="F60" i="1"/>
  <c r="G60" i="1" s="1"/>
  <c r="D60" i="1"/>
  <c r="E60" i="1" s="1"/>
  <c r="C60" i="1"/>
  <c r="B60" i="1"/>
  <c r="J59" i="1"/>
  <c r="H59" i="1"/>
  <c r="I59" i="1" s="1"/>
  <c r="F59" i="1"/>
  <c r="G59" i="1" s="1"/>
  <c r="D59" i="1"/>
  <c r="E59" i="1" s="1"/>
  <c r="C59" i="1"/>
  <c r="B59" i="1"/>
  <c r="J58" i="1"/>
  <c r="H58" i="1"/>
  <c r="I58" i="1" s="1"/>
  <c r="F58" i="1"/>
  <c r="G58" i="1" s="1"/>
  <c r="D58" i="1"/>
  <c r="E58" i="1" s="1"/>
  <c r="C58" i="1"/>
  <c r="B58" i="1"/>
  <c r="J57" i="1"/>
  <c r="H57" i="1"/>
  <c r="I57" i="1" s="1"/>
  <c r="F57" i="1"/>
  <c r="G57" i="1" s="1"/>
  <c r="D57" i="1"/>
  <c r="E57" i="1" s="1"/>
  <c r="C57" i="1"/>
  <c r="B57" i="1"/>
  <c r="J56" i="1"/>
  <c r="H56" i="1"/>
  <c r="I56" i="1" s="1"/>
  <c r="F56" i="1"/>
  <c r="G56" i="1" s="1"/>
  <c r="D56" i="1"/>
  <c r="E56" i="1" s="1"/>
  <c r="C56" i="1"/>
  <c r="B56" i="1"/>
  <c r="J55" i="1"/>
  <c r="H55" i="1"/>
  <c r="I55" i="1" s="1"/>
  <c r="F55" i="1"/>
  <c r="G55" i="1" s="1"/>
  <c r="D55" i="1"/>
  <c r="E55" i="1" s="1"/>
  <c r="C55" i="1"/>
  <c r="B55" i="1"/>
  <c r="J54" i="1"/>
  <c r="H54" i="1"/>
  <c r="I54" i="1" s="1"/>
  <c r="F54" i="1"/>
  <c r="G54" i="1" s="1"/>
  <c r="D54" i="1"/>
  <c r="E54" i="1" s="1"/>
  <c r="C54" i="1"/>
  <c r="B54" i="1"/>
  <c r="J53" i="1"/>
  <c r="H53" i="1"/>
  <c r="I53" i="1" s="1"/>
  <c r="F53" i="1"/>
  <c r="G53" i="1" s="1"/>
  <c r="D53" i="1"/>
  <c r="E53" i="1" s="1"/>
  <c r="C53" i="1"/>
  <c r="B53" i="1"/>
  <c r="J52" i="1"/>
  <c r="H52" i="1"/>
  <c r="I52" i="1" s="1"/>
  <c r="F52" i="1"/>
  <c r="G52" i="1" s="1"/>
  <c r="D52" i="1"/>
  <c r="E52" i="1" s="1"/>
  <c r="C52" i="1"/>
  <c r="B52" i="1"/>
  <c r="J51" i="1"/>
  <c r="H51" i="1"/>
  <c r="I51" i="1" s="1"/>
  <c r="F51" i="1"/>
  <c r="G51" i="1" s="1"/>
  <c r="D51" i="1"/>
  <c r="E51" i="1" s="1"/>
  <c r="C51" i="1"/>
  <c r="B51" i="1"/>
  <c r="J41" i="1"/>
  <c r="H41" i="1"/>
  <c r="G41" i="1"/>
  <c r="B41" i="1"/>
  <c r="J40" i="1"/>
  <c r="H40" i="1"/>
  <c r="G40" i="1"/>
  <c r="J39" i="1"/>
  <c r="H39" i="1"/>
  <c r="G39" i="1"/>
  <c r="J38" i="1"/>
  <c r="G38" i="1"/>
  <c r="J33" i="1"/>
  <c r="G33" i="1"/>
  <c r="J27" i="1"/>
  <c r="H27" i="1"/>
  <c r="I27" i="1" s="1"/>
  <c r="F27" i="1"/>
  <c r="G27" i="1" s="1"/>
  <c r="D27" i="1"/>
  <c r="E27" i="1" s="1"/>
  <c r="C27" i="1"/>
  <c r="B27" i="1"/>
  <c r="J26" i="1"/>
  <c r="H26" i="1"/>
  <c r="I26" i="1" s="1"/>
  <c r="F26" i="1"/>
  <c r="G26" i="1" s="1"/>
  <c r="D26" i="1"/>
  <c r="E26" i="1" s="1"/>
  <c r="C26" i="1"/>
  <c r="B26" i="1"/>
  <c r="J25" i="1"/>
  <c r="H25" i="1"/>
  <c r="I25" i="1" s="1"/>
  <c r="F25" i="1"/>
  <c r="G25" i="1" s="1"/>
  <c r="D25" i="1"/>
  <c r="E25" i="1" s="1"/>
  <c r="C25" i="1"/>
  <c r="B25" i="1"/>
  <c r="J24" i="1"/>
  <c r="H24" i="1"/>
  <c r="I24" i="1" s="1"/>
  <c r="F24" i="1"/>
  <c r="G24" i="1" s="1"/>
  <c r="D24" i="1"/>
  <c r="E24" i="1" s="1"/>
  <c r="C24" i="1"/>
  <c r="B24" i="1"/>
  <c r="J23" i="1"/>
  <c r="H23" i="1"/>
  <c r="I23" i="1" s="1"/>
  <c r="F23" i="1"/>
  <c r="G23" i="1" s="1"/>
  <c r="D23" i="1"/>
  <c r="E23" i="1" s="1"/>
  <c r="C23" i="1"/>
  <c r="B23" i="1"/>
  <c r="J22" i="1"/>
  <c r="H22" i="1"/>
  <c r="I22" i="1" s="1"/>
  <c r="F22" i="1"/>
  <c r="G22" i="1" s="1"/>
  <c r="D22" i="1"/>
  <c r="E22" i="1" s="1"/>
  <c r="C22" i="1"/>
  <c r="B22" i="1"/>
  <c r="J21" i="1"/>
  <c r="H21" i="1"/>
  <c r="I21" i="1" s="1"/>
  <c r="F21" i="1"/>
  <c r="G21" i="1" s="1"/>
  <c r="D21" i="1"/>
  <c r="E21" i="1" s="1"/>
  <c r="C21" i="1"/>
  <c r="B21" i="1"/>
  <c r="J20" i="1"/>
  <c r="H20" i="1"/>
  <c r="I20" i="1" s="1"/>
  <c r="F20" i="1"/>
  <c r="G20" i="1" s="1"/>
  <c r="D20" i="1"/>
  <c r="E20" i="1" s="1"/>
  <c r="C20" i="1"/>
  <c r="B20" i="1"/>
  <c r="J19" i="1"/>
  <c r="H19" i="1"/>
  <c r="I19" i="1" s="1"/>
  <c r="F19" i="1"/>
  <c r="G19" i="1" s="1"/>
  <c r="D19" i="1"/>
  <c r="E19" i="1" s="1"/>
  <c r="C19" i="1"/>
  <c r="B19" i="1"/>
  <c r="J18" i="1"/>
  <c r="H18" i="1"/>
  <c r="I18" i="1" s="1"/>
  <c r="F18" i="1"/>
  <c r="G18" i="1" s="1"/>
  <c r="D18" i="1"/>
  <c r="E18" i="1" s="1"/>
  <c r="C18" i="1"/>
  <c r="B18" i="1"/>
  <c r="J17" i="1"/>
  <c r="H17" i="1"/>
  <c r="I17" i="1" s="1"/>
  <c r="F17" i="1"/>
  <c r="G17" i="1" s="1"/>
  <c r="D17" i="1"/>
  <c r="E17" i="1" s="1"/>
  <c r="C17" i="1"/>
  <c r="B17" i="1"/>
  <c r="J16" i="1"/>
  <c r="H16" i="1"/>
  <c r="I16" i="1" s="1"/>
  <c r="F16" i="1"/>
  <c r="G16" i="1" s="1"/>
  <c r="D16" i="1"/>
  <c r="E16" i="1" s="1"/>
  <c r="C16" i="1"/>
  <c r="B16" i="1"/>
  <c r="C9" i="1"/>
  <c r="E8" i="1"/>
  <c r="D8" i="1"/>
  <c r="C8" i="1"/>
  <c r="C7" i="1"/>
  <c r="C6" i="1"/>
  <c r="C5" i="1"/>
  <c r="C4" i="1"/>
  <c r="C3" i="1"/>
  <c r="C2" i="1"/>
  <c r="C143" i="1" s="1"/>
  <c r="G112" i="1" l="1"/>
  <c r="G110" i="1"/>
  <c r="G111" i="1"/>
</calcChain>
</file>

<file path=xl/sharedStrings.xml><?xml version="1.0" encoding="utf-8"?>
<sst xmlns="http://schemas.openxmlformats.org/spreadsheetml/2006/main" count="221" uniqueCount="125">
  <si>
    <t>HOTEL DATA</t>
  </si>
  <si>
    <t>HOTEL NAME</t>
  </si>
  <si>
    <t>COMPANY</t>
  </si>
  <si>
    <t>CONTACT NAME</t>
  </si>
  <si>
    <t>ADDRESS</t>
  </si>
  <si>
    <t>POSTAL CODE</t>
  </si>
  <si>
    <t>CITY</t>
  </si>
  <si>
    <t>COUNTRY</t>
  </si>
  <si>
    <t>PHONE</t>
  </si>
  <si>
    <t>EMAIL</t>
  </si>
  <si>
    <t>RATE MATRIX</t>
  </si>
  <si>
    <t>FIT RATE (1 - 9 rooms)</t>
  </si>
  <si>
    <t>RATE TYPE</t>
  </si>
  <si>
    <t xml:space="preserve">FROM   - </t>
  </si>
  <si>
    <t>TO</t>
  </si>
  <si>
    <t>SINGLE</t>
  </si>
  <si>
    <t>DOUBLE</t>
  </si>
  <si>
    <t>EXTRA-BED</t>
  </si>
  <si>
    <t>WEEKDAY</t>
  </si>
  <si>
    <t>Allocation</t>
  </si>
  <si>
    <t>Release</t>
  </si>
  <si>
    <t>per person</t>
  </si>
  <si>
    <t>NET</t>
  </si>
  <si>
    <t>UVP</t>
  </si>
  <si>
    <t xml:space="preserve">NET </t>
  </si>
  <si>
    <t>FIT</t>
  </si>
  <si>
    <t>"SPECIALS" / FIT (1 - 9 rooms)</t>
  </si>
  <si>
    <t>Type of Special</t>
  </si>
  <si>
    <t>Value</t>
  </si>
  <si>
    <t>Arrival days</t>
  </si>
  <si>
    <t>Not valid for following periods</t>
  </si>
  <si>
    <t>FIT Promo</t>
  </si>
  <si>
    <r>
      <rPr>
        <b/>
        <sz val="11"/>
        <rFont val="Calibri"/>
        <family val="2"/>
        <scheme val="minor"/>
      </rPr>
      <t>Early bird</t>
    </r>
    <r>
      <rPr>
        <sz val="11"/>
        <rFont val="Calibri"/>
        <family val="2"/>
        <scheme val="minor"/>
      </rPr>
      <t xml:space="preserve"> (discount until 42 days prior to arrival date)</t>
    </r>
  </si>
  <si>
    <t>1-7</t>
  </si>
  <si>
    <t>Except for following periods</t>
  </si>
  <si>
    <t>Stay Pay reduction</t>
  </si>
  <si>
    <t>IMPORTANT: Early bird and stay pay campaigns, cannot be combined with each other!</t>
  </si>
  <si>
    <t>SRR "PREMIUM / EVENT / FAIR - RATE" (1 - 9 rooms)</t>
  </si>
  <si>
    <t>EVENT NAME</t>
  </si>
  <si>
    <t>FAIR</t>
  </si>
  <si>
    <t>BASED ROOM CATEGORY:</t>
  </si>
  <si>
    <t>BANK NAME:</t>
  </si>
  <si>
    <t>NEXT HIGHER CATEGORY:</t>
  </si>
  <si>
    <t>BANK ADDRESS:</t>
  </si>
  <si>
    <t>NET ROOM SUPPLEMENT per room &amp; night *:</t>
  </si>
  <si>
    <t>BENEFICIARY NAME:</t>
  </si>
  <si>
    <t>ACCOUNT NUMBER:</t>
  </si>
  <si>
    <t>IBAN:</t>
  </si>
  <si>
    <t>* Higher room categories can only be booked upon request, unless something different has been agreed in writing !</t>
  </si>
  <si>
    <t>SWIFT CODE:</t>
  </si>
  <si>
    <t>WEEKDAY DEFINITION</t>
  </si>
  <si>
    <t>1 = Monday</t>
  </si>
  <si>
    <t>CURRENCY:</t>
  </si>
  <si>
    <t>2 = Tuesday</t>
  </si>
  <si>
    <t>BREAKFAST:</t>
  </si>
  <si>
    <t>Inclusive</t>
  </si>
  <si>
    <t>3 = Wednesday</t>
  </si>
  <si>
    <t>Pets allowed in hotel:</t>
  </si>
  <si>
    <t>4 = Thursday</t>
  </si>
  <si>
    <t>Cost per pet &amp; day</t>
  </si>
  <si>
    <t>5 = Friday</t>
  </si>
  <si>
    <t>Wi-Fi</t>
  </si>
  <si>
    <t>6 = Saturday</t>
  </si>
  <si>
    <t>Free-City-Ticket</t>
  </si>
  <si>
    <t>7 = Sunday</t>
  </si>
  <si>
    <t>Extra-bed on request only?</t>
  </si>
  <si>
    <t>CANCELLATION PENALTY</t>
  </si>
  <si>
    <t>CXL DEADLINE</t>
  </si>
  <si>
    <r>
      <rPr>
        <b/>
        <sz val="11"/>
        <color theme="1"/>
        <rFont val="Garamond"/>
        <family val="1"/>
      </rPr>
      <t>OUTSIDE</t>
    </r>
    <r>
      <rPr>
        <sz val="11"/>
        <color theme="1"/>
        <rFont val="Garamond"/>
        <family val="1"/>
      </rPr>
      <t xml:space="preserve"> PREMIUM / EVENT /FAIR DATES</t>
    </r>
  </si>
  <si>
    <t>CXL FEE</t>
  </si>
  <si>
    <r>
      <rPr>
        <b/>
        <sz val="11"/>
        <color theme="1"/>
        <rFont val="Garamond"/>
        <family val="1"/>
      </rPr>
      <t>DURING</t>
    </r>
    <r>
      <rPr>
        <sz val="11"/>
        <color theme="1"/>
        <rFont val="Garamond"/>
        <family val="1"/>
      </rPr>
      <t xml:space="preserve">   PREMIUM / EVENT /FAIR DATES</t>
    </r>
  </si>
  <si>
    <t>VAT &amp; TAXES</t>
  </si>
  <si>
    <t>VAT % (inclusive):</t>
  </si>
  <si>
    <t>LOGIS</t>
  </si>
  <si>
    <t>F&amp;B</t>
  </si>
  <si>
    <t>OTHER</t>
  </si>
  <si>
    <t>CITY TAX:</t>
  </si>
  <si>
    <t>INCLUDED in rates?</t>
  </si>
  <si>
    <t>RESTRICTIONS</t>
  </si>
  <si>
    <r>
      <t>BLACK OUT DATES</t>
    </r>
    <r>
      <rPr>
        <sz val="11"/>
        <color theme="1"/>
        <rFont val="Garamond"/>
        <family val="1"/>
      </rPr>
      <t xml:space="preserve">
</t>
    </r>
  </si>
  <si>
    <t>Lfd. Nr.</t>
  </si>
  <si>
    <t>DATE</t>
  </si>
  <si>
    <t>HOTEL CLOSING PERIODS</t>
  </si>
  <si>
    <t>From - To</t>
  </si>
  <si>
    <t>MEAL PLAN</t>
  </si>
  <si>
    <t>HALF-BOARD OPTIONS:</t>
  </si>
  <si>
    <t>FIT &amp; GROUP</t>
  </si>
  <si>
    <t>CURRENCY</t>
  </si>
  <si>
    <t>NET RATE for client</t>
  </si>
  <si>
    <t>2-course-menu</t>
  </si>
  <si>
    <t>3-course-menu</t>
  </si>
  <si>
    <t>4-course-menu</t>
  </si>
  <si>
    <t>Buffet</t>
  </si>
  <si>
    <t>HOTEL CHILD POLICY</t>
  </si>
  <si>
    <t>0 – 6 years (end 6 years)</t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</si>
  <si>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 xml:space="preserve">Children stay free of charge in parent‘s bed 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</si>
  <si>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Baby bed or extra bed is free of charge upon request and availability</t>
    </r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</si>
  <si>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F&amp;B benefits:</t>
    </r>
  </si>
  <si>
    <t>0 - 6 years same F&amp;B benefits as parents (halfboard) free of charge</t>
  </si>
  <si>
    <t>7 – 16  years (end 16 years)</t>
  </si>
  <si>
    <r>
      <t>·</t>
    </r>
    <r>
      <rPr>
        <sz val="7"/>
        <color theme="1"/>
        <rFont val="Garamond"/>
        <family val="1"/>
      </rPr>
      <t> </t>
    </r>
    <r>
      <rPr>
        <sz val="11"/>
        <color theme="1"/>
        <rFont val="Garamond"/>
        <family val="1"/>
      </rPr>
      <t xml:space="preserve">Children can stay in  extra bed in the same room at: </t>
    </r>
  </si>
  <si>
    <t>including breakfast!</t>
  </si>
  <si>
    <t>(net rate)</t>
  </si>
  <si>
    <r>
      <t>·</t>
    </r>
    <r>
      <rPr>
        <sz val="7"/>
        <color theme="1"/>
        <rFont val="Garamond"/>
        <family val="1"/>
      </rPr>
      <t> </t>
    </r>
    <r>
      <rPr>
        <sz val="11"/>
        <color theme="1"/>
        <rFont val="Garamond"/>
        <family val="1"/>
      </rPr>
      <t xml:space="preserve">Halfboard supplement </t>
    </r>
  </si>
  <si>
    <t xml:space="preserve">from 17 years </t>
  </si>
  <si>
    <r>
      <t>·</t>
    </r>
    <r>
      <rPr>
        <sz val="7"/>
        <color theme="1"/>
        <rFont val="Garamond"/>
        <family val="1"/>
      </rPr>
      <t xml:space="preserve">         </t>
    </r>
    <r>
      <rPr>
        <sz val="11"/>
        <color theme="1"/>
        <rFont val="Garamond"/>
        <family val="1"/>
      </rPr>
      <t>children will be treated like adults</t>
    </r>
  </si>
  <si>
    <t>These policy is also valid for singles travelling with children. Parents should be advised upon booking if extra bed is available.</t>
  </si>
  <si>
    <t>OTHER TERMS</t>
  </si>
  <si>
    <t>1.) Rates must not be sold to OTA’s and IBE’s.</t>
  </si>
  <si>
    <t>2.) In areas where there are boxes for “yes” and “no”, if “yes” is not specifically checked and authorized, then “no” is conclusively presumed to apply.</t>
  </si>
  <si>
    <t xml:space="preserve">3.) If the period elapsing between conclusion of the contract and arrival of the guest exceeds four months and the applicable VAT or local taxes </t>
  </si>
  <si>
    <t xml:space="preserve">and levies increase, StAG reserves the right to increase the agreed price by the amount by which the applicable VAT or local taxes and levies have increased. </t>
  </si>
  <si>
    <r>
      <t xml:space="preserve">This Agreement will not be valid and enforceable until a signed copy is returned to the Hotel </t>
    </r>
    <r>
      <rPr>
        <sz val="12"/>
        <rFont val="Garamond"/>
        <family val="1"/>
      </rPr>
      <t xml:space="preserve">by </t>
    </r>
    <r>
      <rPr>
        <b/>
        <sz val="12"/>
        <color rgb="FFFF0000"/>
        <rFont val="Garamond"/>
        <family val="1"/>
      </rPr>
      <t>Day</t>
    </r>
    <r>
      <rPr>
        <sz val="12"/>
        <rFont val="Garamond"/>
        <family val="1"/>
      </rPr>
      <t xml:space="preserve"> </t>
    </r>
    <r>
      <rPr>
        <b/>
        <sz val="12"/>
        <color rgb="FFFF0000"/>
        <rFont val="Garamond"/>
        <family val="1"/>
      </rPr>
      <t>Month</t>
    </r>
    <r>
      <rPr>
        <b/>
        <sz val="12"/>
        <rFont val="Garamond"/>
        <family val="1"/>
      </rPr>
      <t xml:space="preserve"> </t>
    </r>
    <r>
      <rPr>
        <b/>
        <sz val="12"/>
        <color rgb="FF000000"/>
        <rFont val="Garamond"/>
        <family val="1"/>
      </rPr>
      <t>2015</t>
    </r>
    <r>
      <rPr>
        <sz val="12"/>
        <color rgb="FF000000"/>
        <rFont val="Garamond"/>
        <family val="1"/>
      </rPr>
      <t>.</t>
    </r>
  </si>
  <si>
    <t>ACCEPTED AND AGREED TO:</t>
  </si>
  <si>
    <t>COMPANY NAME</t>
  </si>
  <si>
    <t>BY</t>
  </si>
  <si>
    <t>TITLE</t>
  </si>
  <si>
    <t>World Avenues SA</t>
  </si>
  <si>
    <t>Fatma Ramadan</t>
  </si>
  <si>
    <t>14, Rue Ferrier</t>
  </si>
  <si>
    <t xml:space="preserve">CA-1202 </t>
  </si>
  <si>
    <t>Geneva</t>
  </si>
  <si>
    <t>Switzerland</t>
  </si>
  <si>
    <t>de@world-avenues.ch</t>
  </si>
  <si>
    <t>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</si>
</sst>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\ [$EUR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rgb="FF3F3F76"/>
      <name val="Garamond"/>
      <family val="1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Garamond"/>
      <family val="1"/>
    </font>
    <font>
      <b/>
      <sz val="11"/>
      <color rgb="FFFF0000"/>
      <name val="Garamond"/>
      <family val="1"/>
    </font>
    <font>
      <b/>
      <u/>
      <sz val="11"/>
      <color theme="1"/>
      <name val="Garamond"/>
      <family val="1"/>
    </font>
    <font>
      <sz val="12"/>
      <color rgb="FF000000"/>
      <name val="Garamond"/>
      <family val="1"/>
    </font>
    <font>
      <sz val="12"/>
      <name val="Garamond"/>
      <family val="1"/>
    </font>
    <font>
      <b/>
      <sz val="12"/>
      <color rgb="FFFF0000"/>
      <name val="Garamond"/>
      <family val="1"/>
    </font>
    <font>
      <b/>
      <sz val="12"/>
      <name val="Garamond"/>
      <family val="1"/>
    </font>
    <font>
      <b/>
      <sz val="12"/>
      <color rgb="FF00000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</fills>
  <borders count="10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rgb="FF7F7F7F"/>
      </bottom>
      <diagonal/>
    </border>
    <border>
      <left/>
      <right style="thin">
        <color auto="1"/>
      </right>
      <top style="medium">
        <color indexed="64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rgb="FF3F3F3F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rgb="FF3F3F3F"/>
      </right>
      <top style="thin">
        <color auto="1"/>
      </top>
      <bottom style="thin">
        <color auto="1"/>
      </bottom>
      <diagonal/>
    </border>
    <border>
      <left/>
      <right style="thin">
        <color rgb="FF3F3F3F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7F7F7F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3F3F3F"/>
      </right>
      <top style="medium">
        <color indexed="64"/>
      </top>
      <bottom style="thin">
        <color auto="1"/>
      </bottom>
      <diagonal/>
    </border>
    <border>
      <left style="thin">
        <color rgb="FF3F3F3F"/>
      </left>
      <right/>
      <top style="medium">
        <color auto="1"/>
      </top>
      <bottom style="thin">
        <color auto="1"/>
      </bottom>
      <diagonal/>
    </border>
    <border>
      <left style="thin">
        <color rgb="FF3F3F3F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rgb="FF7F7F7F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3F3F3F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7F7F7F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3F3F3F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/>
      <top style="thin">
        <color auto="1"/>
      </top>
      <bottom style="medium">
        <color auto="1"/>
      </bottom>
      <diagonal/>
    </border>
    <border>
      <left style="thin">
        <color rgb="FF3F3F3F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7F7F7F"/>
      </right>
      <top/>
      <bottom style="medium">
        <color auto="1"/>
      </bottom>
      <diagonal/>
    </border>
    <border>
      <left style="thin">
        <color rgb="FF7F7F7F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3F3F3F"/>
      </right>
      <top/>
      <bottom style="medium">
        <color auto="1"/>
      </bottom>
      <diagonal/>
    </border>
    <border>
      <left style="thin">
        <color rgb="FF3F3F3F"/>
      </left>
      <right/>
      <top/>
      <bottom style="medium">
        <color auto="1"/>
      </bottom>
      <diagonal/>
    </border>
    <border>
      <left/>
      <right style="thin">
        <color rgb="FF3F3F3F"/>
      </right>
      <top/>
      <bottom style="medium">
        <color auto="1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/>
      <diagonal/>
    </border>
    <border>
      <left style="thin">
        <color auto="1"/>
      </left>
      <right style="thin">
        <color auto="1"/>
      </right>
      <top style="thin">
        <color rgb="FF7F7F7F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auto="1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7" fillId="0" borderId="0" applyNumberFormat="0" applyFill="0" applyBorder="0" applyAlignment="0" applyProtection="0"/>
  </cellStyleXfs>
  <cellXfs count="353">
    <xf numFmtId="0" fontId="0" fillId="0" borderId="0" xfId="0"/>
    <xf numFmtId="0" fontId="4" fillId="4" borderId="3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0" fillId="0" borderId="0" xfId="0" applyProtection="1"/>
    <xf numFmtId="0" fontId="5" fillId="5" borderId="6" xfId="0" applyFont="1" applyFill="1" applyBorder="1" applyAlignment="1" applyProtection="1">
      <alignment horizontal="left"/>
    </xf>
    <xf numFmtId="0" fontId="6" fillId="2" borderId="7" xfId="2" applyFont="1" applyBorder="1" applyAlignment="1" applyProtection="1">
      <alignment horizontal="left"/>
    </xf>
    <xf numFmtId="0" fontId="6" fillId="2" borderId="8" xfId="2" applyFont="1" applyBorder="1" applyAlignment="1" applyProtection="1">
      <alignment horizontal="left"/>
    </xf>
    <xf numFmtId="0" fontId="5" fillId="6" borderId="0" xfId="0" applyFont="1" applyFill="1" applyProtection="1"/>
    <xf numFmtId="0" fontId="6" fillId="2" borderId="9" xfId="2" applyFont="1" applyBorder="1" applyAlignment="1" applyProtection="1">
      <alignment horizontal="left"/>
    </xf>
    <xf numFmtId="0" fontId="6" fillId="2" borderId="10" xfId="2" applyFont="1" applyBorder="1" applyAlignment="1" applyProtection="1">
      <alignment horizontal="left"/>
    </xf>
    <xf numFmtId="0" fontId="6" fillId="2" borderId="11" xfId="2" applyFont="1" applyBorder="1" applyAlignment="1" applyProtection="1">
      <alignment horizontal="left"/>
    </xf>
    <xf numFmtId="0" fontId="5" fillId="5" borderId="12" xfId="0" applyFont="1" applyFill="1" applyBorder="1" applyAlignment="1" applyProtection="1">
      <alignment horizontal="left"/>
    </xf>
    <xf numFmtId="0" fontId="6" fillId="2" borderId="13" xfId="2" applyFont="1" applyBorder="1" applyAlignment="1" applyProtection="1">
      <alignment horizontal="left"/>
    </xf>
    <xf numFmtId="0" fontId="6" fillId="2" borderId="1" xfId="2" applyFont="1" applyAlignment="1" applyProtection="1">
      <alignment horizontal="left"/>
    </xf>
    <xf numFmtId="0" fontId="6" fillId="2" borderId="14" xfId="2" applyFont="1" applyBorder="1" applyAlignment="1" applyProtection="1">
      <alignment horizontal="left"/>
    </xf>
    <xf numFmtId="0" fontId="6" fillId="2" borderId="15" xfId="2" applyFont="1" applyBorder="1" applyAlignment="1" applyProtection="1">
      <alignment horizontal="left"/>
    </xf>
    <xf numFmtId="0" fontId="6" fillId="2" borderId="16" xfId="2" applyFont="1" applyBorder="1" applyAlignment="1" applyProtection="1">
      <alignment horizontal="left"/>
    </xf>
    <xf numFmtId="0" fontId="6" fillId="2" borderId="13" xfId="2" applyNumberFormat="1" applyFont="1" applyBorder="1" applyAlignment="1" applyProtection="1">
      <alignment horizontal="center"/>
    </xf>
    <xf numFmtId="0" fontId="6" fillId="2" borderId="1" xfId="2" applyFont="1" applyAlignment="1" applyProtection="1">
      <alignment horizontal="center"/>
    </xf>
    <xf numFmtId="0" fontId="6" fillId="2" borderId="17" xfId="2" applyFont="1" applyBorder="1" applyAlignment="1" applyProtection="1">
      <alignment horizontal="center"/>
    </xf>
    <xf numFmtId="0" fontId="6" fillId="2" borderId="13" xfId="2" applyFont="1" applyBorder="1" applyAlignment="1" applyProtection="1">
      <alignment horizontal="center"/>
    </xf>
    <xf numFmtId="0" fontId="6" fillId="2" borderId="1" xfId="2" applyNumberFormat="1" applyFont="1" applyAlignment="1" applyProtection="1">
      <alignment horizontal="center"/>
    </xf>
    <xf numFmtId="0" fontId="6" fillId="2" borderId="16" xfId="2" applyFont="1" applyBorder="1" applyAlignment="1" applyProtection="1">
      <alignment horizontal="center"/>
    </xf>
    <xf numFmtId="0" fontId="7" fillId="2" borderId="13" xfId="4" applyFill="1" applyBorder="1" applyAlignment="1" applyProtection="1">
      <alignment horizontal="center"/>
    </xf>
    <xf numFmtId="0" fontId="6" fillId="2" borderId="1" xfId="2" applyFont="1" applyAlignment="1" applyProtection="1">
      <alignment horizontal="center"/>
    </xf>
    <xf numFmtId="0" fontId="7" fillId="2" borderId="14" xfId="4" applyFill="1" applyBorder="1" applyAlignment="1" applyProtection="1">
      <alignment horizontal="center"/>
    </xf>
    <xf numFmtId="0" fontId="7" fillId="2" borderId="15" xfId="4" applyFill="1" applyBorder="1" applyAlignment="1" applyProtection="1">
      <alignment horizontal="center"/>
    </xf>
    <xf numFmtId="0" fontId="7" fillId="2" borderId="16" xfId="4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4" fillId="8" borderId="18" xfId="0" applyFont="1" applyFill="1" applyBorder="1" applyAlignment="1" applyProtection="1">
      <alignment horizontal="center" vertical="center" wrapText="1"/>
    </xf>
    <xf numFmtId="0" fontId="4" fillId="8" borderId="19" xfId="0" applyFont="1" applyFill="1" applyBorder="1" applyAlignment="1" applyProtection="1">
      <alignment horizontal="center" vertical="center"/>
    </xf>
    <xf numFmtId="0" fontId="4" fillId="8" borderId="20" xfId="0" applyFont="1" applyFill="1" applyBorder="1" applyAlignment="1" applyProtection="1">
      <alignment horizontal="center"/>
    </xf>
    <xf numFmtId="0" fontId="4" fillId="8" borderId="21" xfId="0" applyFont="1" applyFill="1" applyBorder="1" applyAlignment="1" applyProtection="1">
      <alignment horizontal="center"/>
    </xf>
    <xf numFmtId="0" fontId="4" fillId="8" borderId="22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 vertical="center"/>
    </xf>
    <xf numFmtId="0" fontId="4" fillId="8" borderId="24" xfId="0" applyFont="1" applyFill="1" applyBorder="1" applyAlignment="1" applyProtection="1">
      <alignment horizontal="center" vertical="center"/>
    </xf>
    <xf numFmtId="0" fontId="4" fillId="8" borderId="23" xfId="0" applyFont="1" applyFill="1" applyBorder="1" applyAlignment="1" applyProtection="1">
      <alignment horizontal="center" vertical="center" shrinkToFit="1"/>
    </xf>
    <xf numFmtId="0" fontId="4" fillId="8" borderId="25" xfId="0" applyFont="1" applyFill="1" applyBorder="1" applyAlignment="1" applyProtection="1">
      <alignment horizontal="center" vertical="center" shrinkToFit="1"/>
    </xf>
    <xf numFmtId="0" fontId="4" fillId="8" borderId="26" xfId="0" applyFont="1" applyFill="1" applyBorder="1" applyAlignment="1" applyProtection="1">
      <alignment horizontal="center" vertical="center"/>
    </xf>
    <xf numFmtId="0" fontId="4" fillId="8" borderId="27" xfId="0" applyFont="1" applyFill="1" applyBorder="1" applyAlignment="1" applyProtection="1">
      <alignment horizontal="center" vertical="center" wrapText="1"/>
    </xf>
    <xf numFmtId="0" fontId="4" fillId="8" borderId="28" xfId="0" applyFont="1" applyFill="1" applyBorder="1" applyAlignment="1" applyProtection="1">
      <alignment horizontal="center" vertical="center" wrapText="1"/>
    </xf>
    <xf numFmtId="0" fontId="4" fillId="8" borderId="0" xfId="0" applyFont="1" applyFill="1" applyBorder="1" applyAlignment="1" applyProtection="1">
      <alignment horizontal="center" vertical="center"/>
    </xf>
    <xf numFmtId="0" fontId="4" fillId="8" borderId="29" xfId="0" applyFont="1" applyFill="1" applyBorder="1" applyAlignment="1" applyProtection="1">
      <alignment horizontal="center"/>
    </xf>
    <xf numFmtId="0" fontId="4" fillId="8" borderId="30" xfId="0" applyFont="1" applyFill="1" applyBorder="1" applyAlignment="1" applyProtection="1">
      <alignment horizontal="center"/>
    </xf>
    <xf numFmtId="0" fontId="4" fillId="8" borderId="31" xfId="0" applyFont="1" applyFill="1" applyBorder="1" applyAlignment="1" applyProtection="1">
      <alignment horizontal="center"/>
    </xf>
    <xf numFmtId="0" fontId="4" fillId="8" borderId="32" xfId="0" applyFont="1" applyFill="1" applyBorder="1" applyAlignment="1" applyProtection="1">
      <alignment horizontal="center" vertical="center"/>
    </xf>
    <xf numFmtId="0" fontId="4" fillId="8" borderId="33" xfId="0" applyFont="1" applyFill="1" applyBorder="1" applyAlignment="1" applyProtection="1">
      <alignment horizontal="center" vertical="center"/>
    </xf>
    <xf numFmtId="0" fontId="4" fillId="8" borderId="34" xfId="0" applyFont="1" applyFill="1" applyBorder="1" applyAlignment="1" applyProtection="1">
      <alignment horizontal="center" vertical="center" shrinkToFit="1"/>
    </xf>
    <xf numFmtId="0" fontId="4" fillId="8" borderId="35" xfId="0" applyFont="1" applyFill="1" applyBorder="1" applyAlignment="1" applyProtection="1">
      <alignment horizontal="center" vertical="center" shrinkToFit="1"/>
    </xf>
    <xf numFmtId="0" fontId="4" fillId="8" borderId="12" xfId="0" applyFont="1" applyFill="1" applyBorder="1" applyAlignment="1" applyProtection="1">
      <alignment horizontal="center" vertical="center"/>
    </xf>
    <xf numFmtId="0" fontId="4" fillId="8" borderId="36" xfId="0" applyFont="1" applyFill="1" applyBorder="1" applyAlignment="1" applyProtection="1">
      <alignment horizontal="center" vertical="center" wrapText="1"/>
    </xf>
    <xf numFmtId="0" fontId="4" fillId="8" borderId="37" xfId="0" applyFont="1" applyFill="1" applyBorder="1" applyAlignment="1" applyProtection="1">
      <alignment horizontal="center" vertical="center" wrapText="1"/>
    </xf>
    <xf numFmtId="0" fontId="4" fillId="8" borderId="38" xfId="0" applyFont="1" applyFill="1" applyBorder="1" applyAlignment="1" applyProtection="1">
      <alignment horizontal="center" vertical="center"/>
    </xf>
    <xf numFmtId="0" fontId="4" fillId="8" borderId="39" xfId="0" applyFont="1" applyFill="1" applyBorder="1" applyAlignment="1" applyProtection="1">
      <alignment horizontal="center"/>
    </xf>
    <xf numFmtId="0" fontId="4" fillId="8" borderId="40" xfId="0" applyFont="1" applyFill="1" applyBorder="1" applyAlignment="1" applyProtection="1">
      <alignment horizontal="center"/>
    </xf>
    <xf numFmtId="0" fontId="4" fillId="8" borderId="41" xfId="0" applyFont="1" applyFill="1" applyBorder="1" applyAlignment="1" applyProtection="1">
      <alignment horizontal="center" vertical="center" shrinkToFit="1"/>
    </xf>
    <xf numFmtId="0" fontId="4" fillId="8" borderId="42" xfId="0" applyFont="1" applyFill="1" applyBorder="1" applyAlignment="1" applyProtection="1">
      <alignment horizontal="center" vertical="center" shrinkToFit="1"/>
    </xf>
    <xf numFmtId="0" fontId="4" fillId="8" borderId="40" xfId="0" applyFont="1" applyFill="1" applyBorder="1" applyAlignment="1" applyProtection="1">
      <alignment horizontal="center" vertical="center"/>
    </xf>
    <xf numFmtId="0" fontId="4" fillId="8" borderId="43" xfId="0" applyFont="1" applyFill="1" applyBorder="1" applyAlignment="1" applyProtection="1">
      <alignment horizontal="center" vertical="center" wrapText="1"/>
    </xf>
    <xf numFmtId="0" fontId="4" fillId="9" borderId="20" xfId="0" applyFont="1" applyFill="1" applyBorder="1" applyAlignment="1" applyProtection="1">
      <alignment horizontal="center"/>
    </xf>
    <xf numFmtId="0" fontId="4" fillId="9" borderId="29" xfId="0" applyFont="1" applyFill="1" applyBorder="1" applyAlignment="1" applyProtection="1">
      <alignment horizontal="center"/>
    </xf>
    <xf numFmtId="14" fontId="2" fillId="2" borderId="46" xfId="2" applyNumberFormat="1" applyBorder="1" applyAlignment="1" applyProtection="1">
      <alignment horizontal="left"/>
    </xf>
    <xf numFmtId="14" fontId="2" fillId="2" borderId="31" xfId="2" applyNumberFormat="1" applyBorder="1" applyAlignment="1" applyProtection="1">
      <alignment horizontal="left"/>
    </xf>
    <xf numFmtId="4" fontId="3" fillId="3" borderId="46" xfId="3" applyNumberFormat="1" applyBorder="1" applyAlignment="1" applyProtection="1">
      <alignment horizontal="center"/>
    </xf>
    <xf numFmtId="4" fontId="2" fillId="2" borderId="12" xfId="2" applyNumberFormat="1" applyBorder="1" applyAlignment="1" applyProtection="1">
      <alignment horizontal="center"/>
    </xf>
    <xf numFmtId="0" fontId="2" fillId="2" borderId="12" xfId="2" quotePrefix="1" applyNumberFormat="1" applyBorder="1" applyAlignment="1" applyProtection="1">
      <alignment horizontal="center"/>
    </xf>
    <xf numFmtId="0" fontId="3" fillId="3" borderId="12" xfId="3" applyBorder="1" applyProtection="1"/>
    <xf numFmtId="0" fontId="3" fillId="3" borderId="47" xfId="3" applyBorder="1" applyProtection="1"/>
    <xf numFmtId="0" fontId="3" fillId="3" borderId="6" xfId="3" applyBorder="1" applyProtection="1"/>
    <xf numFmtId="0" fontId="3" fillId="3" borderId="48" xfId="3" applyBorder="1" applyProtection="1"/>
    <xf numFmtId="0" fontId="4" fillId="9" borderId="49" xfId="0" applyFont="1" applyFill="1" applyBorder="1" applyAlignment="1" applyProtection="1">
      <alignment horizontal="center"/>
    </xf>
    <xf numFmtId="14" fontId="2" fillId="2" borderId="39" xfId="2" applyNumberFormat="1" applyBorder="1" applyAlignment="1" applyProtection="1">
      <alignment horizontal="left"/>
    </xf>
    <xf numFmtId="14" fontId="2" fillId="2" borderId="50" xfId="2" applyNumberFormat="1" applyBorder="1" applyAlignment="1" applyProtection="1">
      <alignment horizontal="left"/>
    </xf>
    <xf numFmtId="4" fontId="3" fillId="3" borderId="39" xfId="3" applyNumberFormat="1" applyBorder="1" applyAlignment="1" applyProtection="1">
      <alignment horizontal="center"/>
    </xf>
    <xf numFmtId="4" fontId="2" fillId="2" borderId="40" xfId="2" applyNumberFormat="1" applyBorder="1" applyAlignment="1" applyProtection="1">
      <alignment horizontal="center"/>
    </xf>
    <xf numFmtId="0" fontId="2" fillId="2" borderId="40" xfId="2" quotePrefix="1" applyNumberFormat="1" applyBorder="1" applyAlignment="1" applyProtection="1">
      <alignment horizontal="center"/>
    </xf>
    <xf numFmtId="0" fontId="3" fillId="3" borderId="40" xfId="3" applyBorder="1" applyProtection="1"/>
    <xf numFmtId="0" fontId="3" fillId="3" borderId="51" xfId="3" applyBorder="1" applyProtection="1"/>
    <xf numFmtId="0" fontId="8" fillId="7" borderId="19" xfId="0" applyFont="1" applyFill="1" applyBorder="1" applyAlignment="1" applyProtection="1">
      <alignment horizontal="center"/>
    </xf>
    <xf numFmtId="0" fontId="8" fillId="7" borderId="25" xfId="0" applyFont="1" applyFill="1" applyBorder="1" applyAlignment="1" applyProtection="1">
      <alignment horizontal="center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52" xfId="0" applyFont="1" applyFill="1" applyBorder="1" applyAlignment="1" applyProtection="1">
      <alignment horizontal="center" vertical="center" shrinkToFit="1"/>
    </xf>
    <xf numFmtId="0" fontId="4" fillId="0" borderId="53" xfId="0" applyFont="1" applyFill="1" applyBorder="1" applyAlignment="1" applyProtection="1">
      <alignment horizontal="center" vertical="center" shrinkToFit="1"/>
    </xf>
    <xf numFmtId="0" fontId="4" fillId="0" borderId="54" xfId="0" applyFont="1" applyFill="1" applyBorder="1" applyAlignment="1" applyProtection="1">
      <alignment horizontal="center" vertical="center" shrinkToFit="1"/>
    </xf>
    <xf numFmtId="0" fontId="4" fillId="0" borderId="4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34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55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4" fillId="0" borderId="56" xfId="0" applyFont="1" applyFill="1" applyBorder="1" applyAlignment="1" applyProtection="1">
      <alignment horizontal="center" vertical="center" shrinkToFit="1"/>
    </xf>
    <xf numFmtId="0" fontId="4" fillId="0" borderId="33" xfId="0" applyFont="1" applyFill="1" applyBorder="1" applyAlignment="1" applyProtection="1">
      <alignment horizontal="center" vertical="center" shrinkToFit="1"/>
    </xf>
    <xf numFmtId="0" fontId="4" fillId="0" borderId="46" xfId="0" applyFont="1" applyFill="1" applyBorder="1" applyAlignment="1" applyProtection="1">
      <alignment horizontal="center"/>
    </xf>
    <xf numFmtId="14" fontId="9" fillId="0" borderId="12" xfId="2" applyNumberFormat="1" applyFont="1" applyFill="1" applyBorder="1" applyAlignment="1" applyProtection="1">
      <alignment horizontal="left"/>
    </xf>
    <xf numFmtId="49" fontId="2" fillId="0" borderId="12" xfId="2" quotePrefix="1" applyNumberFormat="1" applyFill="1" applyBorder="1" applyAlignment="1" applyProtection="1">
      <protection locked="0"/>
    </xf>
    <xf numFmtId="49" fontId="2" fillId="0" borderId="12" xfId="2" quotePrefix="1" applyNumberFormat="1" applyFill="1" applyBorder="1" applyAlignment="1" applyProtection="1">
      <alignment horizontal="center"/>
      <protection locked="0"/>
    </xf>
    <xf numFmtId="49" fontId="2" fillId="0" borderId="31" xfId="2" quotePrefix="1" applyNumberFormat="1" applyFill="1" applyBorder="1" applyAlignment="1" applyProtection="1">
      <alignment horizontal="center" wrapText="1"/>
      <protection locked="0"/>
    </xf>
    <xf numFmtId="49" fontId="2" fillId="0" borderId="57" xfId="2" quotePrefix="1" applyNumberFormat="1" applyFill="1" applyBorder="1" applyAlignment="1" applyProtection="1">
      <alignment horizontal="center" wrapText="1"/>
      <protection locked="0"/>
    </xf>
    <xf numFmtId="49" fontId="2" fillId="0" borderId="30" xfId="2" quotePrefix="1" applyNumberFormat="1" applyFill="1" applyBorder="1" applyAlignment="1" applyProtection="1">
      <alignment horizontal="center" wrapText="1"/>
      <protection locked="0"/>
    </xf>
    <xf numFmtId="0" fontId="8" fillId="7" borderId="38" xfId="0" applyFont="1" applyFill="1" applyBorder="1" applyAlignment="1" applyProtection="1">
      <alignment horizontal="center"/>
    </xf>
    <xf numFmtId="0" fontId="4" fillId="8" borderId="44" xfId="0" applyFont="1" applyFill="1" applyBorder="1" applyAlignment="1" applyProtection="1">
      <alignment horizontal="center" vertical="center" wrapText="1"/>
    </xf>
    <xf numFmtId="0" fontId="4" fillId="8" borderId="26" xfId="0" applyFont="1" applyFill="1" applyBorder="1" applyAlignment="1" applyProtection="1">
      <alignment horizontal="center" vertical="center" shrinkToFit="1"/>
    </xf>
    <xf numFmtId="0" fontId="4" fillId="8" borderId="19" xfId="0" applyFont="1" applyFill="1" applyBorder="1" applyAlignment="1" applyProtection="1">
      <alignment horizontal="center" vertical="center" shrinkToFit="1"/>
    </xf>
    <xf numFmtId="0" fontId="4" fillId="8" borderId="46" xfId="0" applyFont="1" applyFill="1" applyBorder="1" applyAlignment="1" applyProtection="1">
      <alignment horizontal="center" vertical="center" wrapText="1"/>
    </xf>
    <xf numFmtId="0" fontId="4" fillId="8" borderId="12" xfId="0" applyFont="1" applyFill="1" applyBorder="1" applyAlignment="1" applyProtection="1">
      <alignment horizontal="center" vertical="center" shrinkToFit="1"/>
    </xf>
    <xf numFmtId="0" fontId="4" fillId="8" borderId="0" xfId="0" applyFont="1" applyFill="1" applyBorder="1" applyAlignment="1" applyProtection="1">
      <alignment horizontal="center" vertical="center" shrinkToFit="1"/>
    </xf>
    <xf numFmtId="0" fontId="4" fillId="8" borderId="32" xfId="0" applyFont="1" applyFill="1" applyBorder="1" applyAlignment="1" applyProtection="1">
      <alignment horizontal="center" vertical="center" shrinkToFit="1"/>
    </xf>
    <xf numFmtId="0" fontId="4" fillId="8" borderId="56" xfId="0" applyFont="1" applyFill="1" applyBorder="1" applyAlignment="1" applyProtection="1">
      <alignment horizontal="center" vertical="center" shrinkToFit="1"/>
    </xf>
    <xf numFmtId="0" fontId="4" fillId="8" borderId="58" xfId="0" applyFont="1" applyFill="1" applyBorder="1" applyAlignment="1" applyProtection="1">
      <alignment horizontal="center" vertical="center" shrinkToFit="1"/>
    </xf>
    <xf numFmtId="0" fontId="4" fillId="9" borderId="46" xfId="0" applyFont="1" applyFill="1" applyBorder="1" applyAlignment="1" applyProtection="1">
      <alignment horizontal="center"/>
    </xf>
    <xf numFmtId="14" fontId="9" fillId="8" borderId="12" xfId="2" applyNumberFormat="1" applyFont="1" applyFill="1" applyBorder="1" applyAlignment="1" applyProtection="1">
      <alignment horizontal="left"/>
      <protection locked="0"/>
    </xf>
    <xf numFmtId="49" fontId="2" fillId="2" borderId="12" xfId="2" quotePrefix="1" applyNumberFormat="1" applyBorder="1" applyAlignment="1" applyProtection="1">
      <protection locked="0"/>
    </xf>
    <xf numFmtId="49" fontId="2" fillId="8" borderId="12" xfId="2" quotePrefix="1" applyNumberFormat="1" applyFill="1" applyBorder="1" applyAlignment="1" applyProtection="1">
      <alignment horizontal="center"/>
      <protection locked="0"/>
    </xf>
    <xf numFmtId="49" fontId="2" fillId="2" borderId="31" xfId="2" quotePrefix="1" applyNumberFormat="1" applyBorder="1" applyAlignment="1" applyProtection="1">
      <alignment horizontal="center"/>
      <protection locked="0"/>
    </xf>
    <xf numFmtId="49" fontId="2" fillId="2" borderId="57" xfId="2" quotePrefix="1" applyNumberFormat="1" applyBorder="1" applyAlignment="1" applyProtection="1">
      <alignment horizontal="center"/>
      <protection locked="0"/>
    </xf>
    <xf numFmtId="49" fontId="2" fillId="2" borderId="59" xfId="2" quotePrefix="1" applyNumberFormat="1" applyBorder="1" applyAlignment="1" applyProtection="1">
      <alignment horizontal="center"/>
      <protection locked="0"/>
    </xf>
    <xf numFmtId="14" fontId="10" fillId="8" borderId="12" xfId="2" applyNumberFormat="1" applyFont="1" applyFill="1" applyBorder="1" applyAlignment="1" applyProtection="1">
      <alignment horizontal="left"/>
      <protection locked="0"/>
    </xf>
    <xf numFmtId="49" fontId="2" fillId="2" borderId="12" xfId="2" quotePrefix="1" applyNumberFormat="1" applyBorder="1" applyAlignment="1" applyProtection="1">
      <alignment horizontal="center"/>
      <protection locked="0"/>
    </xf>
    <xf numFmtId="0" fontId="2" fillId="2" borderId="12" xfId="2" quotePrefix="1" applyNumberFormat="1" applyBorder="1" applyAlignment="1" applyProtection="1">
      <alignment horizontal="center"/>
      <protection locked="0"/>
    </xf>
    <xf numFmtId="0" fontId="4" fillId="9" borderId="60" xfId="0" applyFont="1" applyFill="1" applyBorder="1" applyAlignment="1" applyProtection="1">
      <alignment horizontal="center"/>
    </xf>
    <xf numFmtId="49" fontId="2" fillId="2" borderId="61" xfId="2" quotePrefix="1" applyNumberFormat="1" applyBorder="1" applyAlignment="1" applyProtection="1">
      <protection locked="0"/>
    </xf>
    <xf numFmtId="0" fontId="4" fillId="9" borderId="39" xfId="0" applyFont="1" applyFill="1" applyBorder="1" applyAlignment="1" applyProtection="1">
      <alignment horizontal="center"/>
    </xf>
    <xf numFmtId="0" fontId="2" fillId="2" borderId="40" xfId="2" applyNumberFormat="1" applyBorder="1" applyAlignment="1" applyProtection="1">
      <alignment horizontal="left"/>
      <protection locked="0"/>
    </xf>
    <xf numFmtId="49" fontId="2" fillId="2" borderId="40" xfId="2" quotePrefix="1" applyNumberFormat="1" applyBorder="1" applyAlignment="1" applyProtection="1">
      <protection locked="0"/>
    </xf>
    <xf numFmtId="49" fontId="2" fillId="2" borderId="40" xfId="2" quotePrefix="1" applyNumberFormat="1" applyBorder="1" applyAlignment="1" applyProtection="1">
      <alignment horizontal="center"/>
      <protection locked="0"/>
    </xf>
    <xf numFmtId="0" fontId="2" fillId="2" borderId="40" xfId="2" quotePrefix="1" applyNumberFormat="1" applyBorder="1" applyAlignment="1" applyProtection="1">
      <alignment horizontal="center"/>
      <protection locked="0"/>
    </xf>
    <xf numFmtId="49" fontId="2" fillId="2" borderId="50" xfId="2" quotePrefix="1" applyNumberFormat="1" applyBorder="1" applyAlignment="1" applyProtection="1">
      <alignment horizontal="center"/>
      <protection locked="0"/>
    </xf>
    <xf numFmtId="49" fontId="2" fillId="2" borderId="62" xfId="2" quotePrefix="1" applyNumberFormat="1" applyBorder="1" applyAlignment="1" applyProtection="1">
      <alignment horizontal="center"/>
      <protection locked="0"/>
    </xf>
    <xf numFmtId="49" fontId="2" fillId="2" borderId="63" xfId="2" quotePrefix="1" applyNumberFormat="1" applyBorder="1" applyAlignment="1" applyProtection="1">
      <alignment horizontal="center"/>
      <protection locked="0"/>
    </xf>
    <xf numFmtId="0" fontId="5" fillId="6" borderId="0" xfId="0" applyFont="1" applyFill="1" applyBorder="1" applyProtection="1"/>
    <xf numFmtId="14" fontId="5" fillId="6" borderId="0" xfId="0" applyNumberFormat="1" applyFont="1" applyFill="1" applyBorder="1" applyAlignment="1" applyProtection="1">
      <alignment horizontal="left"/>
    </xf>
    <xf numFmtId="164" fontId="5" fillId="6" borderId="0" xfId="0" applyNumberFormat="1" applyFont="1" applyFill="1" applyBorder="1" applyAlignment="1" applyProtection="1">
      <alignment horizontal="center"/>
    </xf>
    <xf numFmtId="0" fontId="5" fillId="6" borderId="0" xfId="0" applyNumberFormat="1" applyFont="1" applyFill="1" applyBorder="1" applyAlignment="1" applyProtection="1">
      <alignment horizontal="center"/>
    </xf>
    <xf numFmtId="0" fontId="5" fillId="6" borderId="0" xfId="0" quotePrefix="1" applyNumberFormat="1" applyFont="1" applyFill="1" applyBorder="1" applyAlignment="1" applyProtection="1">
      <alignment horizontal="center"/>
    </xf>
    <xf numFmtId="0" fontId="4" fillId="6" borderId="0" xfId="0" applyFont="1" applyFill="1" applyBorder="1" applyProtection="1"/>
    <xf numFmtId="0" fontId="4" fillId="8" borderId="55" xfId="0" applyFont="1" applyFill="1" applyBorder="1" applyAlignment="1" applyProtection="1">
      <alignment horizontal="center" vertical="center"/>
    </xf>
    <xf numFmtId="0" fontId="4" fillId="8" borderId="64" xfId="0" applyFont="1" applyFill="1" applyBorder="1" applyAlignment="1" applyProtection="1">
      <alignment horizontal="center" vertical="center"/>
    </xf>
    <xf numFmtId="0" fontId="4" fillId="8" borderId="61" xfId="0" applyFont="1" applyFill="1" applyBorder="1" applyAlignment="1" applyProtection="1">
      <alignment horizontal="center"/>
    </xf>
    <xf numFmtId="0" fontId="4" fillId="9" borderId="66" xfId="0" applyFont="1" applyFill="1" applyBorder="1" applyAlignment="1" applyProtection="1">
      <alignment horizontal="center"/>
    </xf>
    <xf numFmtId="0" fontId="0" fillId="6" borderId="0" xfId="0" applyFill="1" applyProtection="1"/>
    <xf numFmtId="0" fontId="4" fillId="6" borderId="69" xfId="0" applyFont="1" applyFill="1" applyBorder="1" applyAlignment="1" applyProtection="1">
      <alignment horizontal="center"/>
    </xf>
    <xf numFmtId="14" fontId="3" fillId="6" borderId="38" xfId="3" applyNumberFormat="1" applyFill="1" applyBorder="1" applyAlignment="1" applyProtection="1">
      <alignment horizontal="left"/>
    </xf>
    <xf numFmtId="4" fontId="3" fillId="6" borderId="38" xfId="3" applyNumberFormat="1" applyFill="1" applyBorder="1" applyAlignment="1" applyProtection="1">
      <alignment horizontal="center"/>
    </xf>
    <xf numFmtId="164" fontId="5" fillId="6" borderId="38" xfId="0" applyNumberFormat="1" applyFont="1" applyFill="1" applyBorder="1" applyAlignment="1" applyProtection="1">
      <alignment horizontal="center"/>
    </xf>
    <xf numFmtId="49" fontId="3" fillId="6" borderId="38" xfId="3" applyNumberFormat="1" applyFill="1" applyBorder="1" applyAlignment="1" applyProtection="1">
      <alignment horizontal="center"/>
    </xf>
    <xf numFmtId="14" fontId="3" fillId="6" borderId="38" xfId="3" applyNumberFormat="1" applyFill="1" applyBorder="1" applyAlignment="1" applyProtection="1">
      <alignment horizontal="center"/>
    </xf>
    <xf numFmtId="0" fontId="3" fillId="6" borderId="38" xfId="3" applyFill="1" applyBorder="1" applyProtection="1"/>
    <xf numFmtId="0" fontId="8" fillId="7" borderId="3" xfId="0" applyFont="1" applyFill="1" applyBorder="1" applyAlignment="1" applyProtection="1">
      <alignment horizontal="left"/>
    </xf>
    <xf numFmtId="0" fontId="8" fillId="7" borderId="4" xfId="0" applyFont="1" applyFill="1" applyBorder="1" applyAlignment="1" applyProtection="1">
      <alignment horizontal="left"/>
    </xf>
    <xf numFmtId="0" fontId="4" fillId="8" borderId="26" xfId="0" applyFont="1" applyFill="1" applyBorder="1" applyAlignment="1" applyProtection="1">
      <alignment horizontal="center"/>
    </xf>
    <xf numFmtId="0" fontId="4" fillId="8" borderId="24" xfId="0" applyFont="1" applyFill="1" applyBorder="1" applyAlignment="1" applyProtection="1">
      <alignment horizontal="center" vertical="center" shrinkToFit="1"/>
    </xf>
    <xf numFmtId="0" fontId="4" fillId="8" borderId="12" xfId="0" applyFont="1" applyFill="1" applyBorder="1" applyAlignment="1" applyProtection="1">
      <alignment horizontal="center"/>
    </xf>
    <xf numFmtId="0" fontId="4" fillId="8" borderId="55" xfId="0" applyFont="1" applyFill="1" applyBorder="1" applyAlignment="1" applyProtection="1">
      <alignment horizontal="center" vertical="center" shrinkToFit="1"/>
    </xf>
    <xf numFmtId="14" fontId="2" fillId="2" borderId="70" xfId="2" applyNumberFormat="1" applyBorder="1" applyAlignment="1" applyProtection="1">
      <alignment horizontal="left"/>
    </xf>
    <xf numFmtId="14" fontId="2" fillId="2" borderId="71" xfId="2" applyNumberFormat="1" applyBorder="1" applyAlignment="1" applyProtection="1">
      <alignment horizontal="left"/>
    </xf>
    <xf numFmtId="4" fontId="3" fillId="3" borderId="72" xfId="3" applyNumberFormat="1" applyBorder="1" applyAlignment="1" applyProtection="1">
      <alignment horizontal="center"/>
    </xf>
    <xf numFmtId="4" fontId="2" fillId="2" borderId="73" xfId="2" applyNumberFormat="1" applyBorder="1" applyAlignment="1" applyProtection="1">
      <alignment horizontal="center"/>
    </xf>
    <xf numFmtId="4" fontId="2" fillId="2" borderId="71" xfId="2" applyNumberFormat="1" applyBorder="1" applyAlignment="1" applyProtection="1">
      <alignment horizontal="center"/>
    </xf>
    <xf numFmtId="4" fontId="3" fillId="3" borderId="65" xfId="3" applyNumberFormat="1" applyBorder="1" applyAlignment="1" applyProtection="1">
      <alignment horizontal="center"/>
    </xf>
    <xf numFmtId="4" fontId="2" fillId="2" borderId="74" xfId="2" applyNumberFormat="1" applyBorder="1" applyAlignment="1" applyProtection="1">
      <alignment horizontal="center"/>
    </xf>
    <xf numFmtId="0" fontId="2" fillId="2" borderId="44" xfId="2" applyBorder="1" applyAlignment="1" applyProtection="1">
      <alignment horizontal="left"/>
    </xf>
    <xf numFmtId="0" fontId="2" fillId="2" borderId="26" xfId="2" applyBorder="1" applyAlignment="1" applyProtection="1">
      <alignment horizontal="left"/>
    </xf>
    <xf numFmtId="0" fontId="2" fillId="2" borderId="26" xfId="2" applyBorder="1" applyAlignment="1" applyProtection="1">
      <alignment horizontal="left"/>
    </xf>
    <xf numFmtId="14" fontId="2" fillId="2" borderId="75" xfId="2" applyNumberFormat="1" applyBorder="1" applyAlignment="1" applyProtection="1">
      <alignment horizontal="left"/>
    </xf>
    <xf numFmtId="14" fontId="2" fillId="2" borderId="76" xfId="2" applyNumberFormat="1" applyBorder="1" applyAlignment="1" applyProtection="1">
      <alignment horizontal="left"/>
    </xf>
    <xf numFmtId="4" fontId="3" fillId="3" borderId="77" xfId="3" applyNumberFormat="1" applyBorder="1" applyAlignment="1" applyProtection="1">
      <alignment horizontal="center"/>
    </xf>
    <xf numFmtId="4" fontId="2" fillId="2" borderId="78" xfId="2" applyNumberFormat="1" applyBorder="1" applyAlignment="1" applyProtection="1">
      <alignment horizontal="center"/>
    </xf>
    <xf numFmtId="4" fontId="2" fillId="2" borderId="76" xfId="2" applyNumberFormat="1" applyBorder="1" applyAlignment="1" applyProtection="1">
      <alignment horizontal="center"/>
    </xf>
    <xf numFmtId="4" fontId="3" fillId="3" borderId="67" xfId="3" applyNumberFormat="1" applyBorder="1" applyAlignment="1" applyProtection="1">
      <alignment horizontal="center"/>
    </xf>
    <xf numFmtId="4" fontId="2" fillId="2" borderId="79" xfId="2" applyNumberFormat="1" applyBorder="1" applyAlignment="1" applyProtection="1">
      <alignment horizontal="center"/>
    </xf>
    <xf numFmtId="0" fontId="2" fillId="2" borderId="46" xfId="2" applyBorder="1" applyAlignment="1" applyProtection="1">
      <alignment horizontal="left"/>
    </xf>
    <xf numFmtId="0" fontId="2" fillId="2" borderId="12" xfId="2" applyBorder="1" applyAlignment="1" applyProtection="1">
      <alignment horizontal="left"/>
    </xf>
    <xf numFmtId="0" fontId="2" fillId="2" borderId="12" xfId="2" applyBorder="1" applyAlignment="1" applyProtection="1">
      <alignment horizontal="left"/>
    </xf>
    <xf numFmtId="14" fontId="2" fillId="2" borderId="80" xfId="2" applyNumberFormat="1" applyBorder="1" applyAlignment="1" applyProtection="1">
      <alignment horizontal="left"/>
    </xf>
    <xf numFmtId="14" fontId="2" fillId="2" borderId="81" xfId="2" applyNumberFormat="1" applyBorder="1" applyAlignment="1" applyProtection="1">
      <alignment horizontal="left"/>
    </xf>
    <xf numFmtId="4" fontId="3" fillId="3" borderId="82" xfId="3" applyNumberFormat="1" applyBorder="1" applyAlignment="1" applyProtection="1">
      <alignment horizontal="center"/>
    </xf>
    <xf numFmtId="4" fontId="2" fillId="2" borderId="83" xfId="2" applyNumberFormat="1" applyBorder="1" applyAlignment="1" applyProtection="1">
      <alignment horizontal="center"/>
    </xf>
    <xf numFmtId="4" fontId="2" fillId="2" borderId="81" xfId="2" applyNumberFormat="1" applyBorder="1" applyAlignment="1" applyProtection="1">
      <alignment horizontal="center"/>
    </xf>
    <xf numFmtId="4" fontId="3" fillId="3" borderId="68" xfId="3" applyNumberFormat="1" applyBorder="1" applyAlignment="1" applyProtection="1">
      <alignment horizontal="center"/>
    </xf>
    <xf numFmtId="4" fontId="2" fillId="2" borderId="84" xfId="2" applyNumberFormat="1" applyBorder="1" applyAlignment="1" applyProtection="1">
      <alignment horizontal="center"/>
    </xf>
    <xf numFmtId="0" fontId="2" fillId="2" borderId="39" xfId="2" applyBorder="1" applyAlignment="1" applyProtection="1">
      <alignment horizontal="left"/>
    </xf>
    <xf numFmtId="0" fontId="2" fillId="2" borderId="40" xfId="2" applyBorder="1" applyAlignment="1" applyProtection="1">
      <alignment horizontal="left"/>
    </xf>
    <xf numFmtId="0" fontId="2" fillId="2" borderId="40" xfId="2" applyBorder="1" applyAlignment="1" applyProtection="1">
      <alignment horizontal="left"/>
    </xf>
    <xf numFmtId="0" fontId="4" fillId="9" borderId="69" xfId="0" applyFont="1" applyFill="1" applyBorder="1" applyAlignment="1" applyProtection="1">
      <alignment horizontal="center"/>
    </xf>
    <xf numFmtId="14" fontId="2" fillId="2" borderId="85" xfId="2" applyNumberFormat="1" applyBorder="1" applyAlignment="1" applyProtection="1">
      <alignment horizontal="left"/>
    </xf>
    <xf numFmtId="14" fontId="2" fillId="2" borderId="86" xfId="2" applyNumberFormat="1" applyBorder="1" applyAlignment="1" applyProtection="1">
      <alignment horizontal="left"/>
    </xf>
    <xf numFmtId="4" fontId="3" fillId="3" borderId="87" xfId="3" applyNumberFormat="1" applyBorder="1" applyAlignment="1" applyProtection="1">
      <alignment horizontal="center"/>
    </xf>
    <xf numFmtId="4" fontId="2" fillId="2" borderId="88" xfId="2" applyNumberFormat="1" applyBorder="1" applyAlignment="1" applyProtection="1">
      <alignment horizontal="center"/>
    </xf>
    <xf numFmtId="4" fontId="2" fillId="2" borderId="86" xfId="2" applyNumberFormat="1" applyBorder="1" applyAlignment="1" applyProtection="1">
      <alignment horizontal="center"/>
    </xf>
    <xf numFmtId="4" fontId="3" fillId="3" borderId="89" xfId="3" applyNumberFormat="1" applyBorder="1" applyAlignment="1" applyProtection="1">
      <alignment horizontal="center"/>
    </xf>
    <xf numFmtId="4" fontId="2" fillId="2" borderId="90" xfId="2" applyNumberFormat="1" applyBorder="1" applyAlignment="1" applyProtection="1">
      <alignment horizontal="center"/>
    </xf>
    <xf numFmtId="0" fontId="2" fillId="2" borderId="37" xfId="2" applyBorder="1" applyAlignment="1" applyProtection="1">
      <alignment horizontal="left"/>
    </xf>
    <xf numFmtId="0" fontId="2" fillId="2" borderId="91" xfId="2" applyBorder="1" applyAlignment="1" applyProtection="1">
      <alignment horizontal="left"/>
    </xf>
    <xf numFmtId="0" fontId="2" fillId="2" borderId="91" xfId="2" applyBorder="1" applyAlignment="1" applyProtection="1">
      <alignment horizontal="left"/>
    </xf>
    <xf numFmtId="0" fontId="4" fillId="6" borderId="0" xfId="0" applyFont="1" applyFill="1" applyBorder="1" applyAlignment="1" applyProtection="1">
      <alignment horizontal="center"/>
    </xf>
    <xf numFmtId="43" fontId="2" fillId="2" borderId="12" xfId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6" borderId="55" xfId="0" applyFont="1" applyFill="1" applyBorder="1" applyAlignment="1" applyProtection="1"/>
    <xf numFmtId="0" fontId="5" fillId="5" borderId="31" xfId="0" applyFont="1" applyFill="1" applyBorder="1" applyAlignment="1" applyProtection="1">
      <alignment horizontal="left"/>
    </xf>
    <xf numFmtId="0" fontId="5" fillId="5" borderId="30" xfId="0" applyFont="1" applyFill="1" applyBorder="1" applyAlignment="1" applyProtection="1">
      <alignment horizontal="left"/>
    </xf>
    <xf numFmtId="0" fontId="2" fillId="2" borderId="14" xfId="2" applyBorder="1" applyAlignment="1" applyProtection="1">
      <alignment horizontal="left"/>
    </xf>
    <xf numFmtId="0" fontId="2" fillId="2" borderId="15" xfId="2" applyBorder="1" applyAlignment="1" applyProtection="1">
      <alignment horizontal="left"/>
    </xf>
    <xf numFmtId="0" fontId="2" fillId="2" borderId="13" xfId="2" applyBorder="1" applyAlignment="1" applyProtection="1">
      <alignment horizontal="left"/>
    </xf>
    <xf numFmtId="43" fontId="2" fillId="0" borderId="0" xfId="1" applyFont="1" applyFill="1" applyBorder="1" applyAlignment="1" applyProtection="1">
      <alignment horizontal="center"/>
    </xf>
    <xf numFmtId="43" fontId="2" fillId="2" borderId="12" xfId="1" applyFont="1" applyFill="1" applyBorder="1" applyAlignment="1" applyProtection="1">
      <alignment horizont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5" borderId="52" xfId="0" applyFont="1" applyFill="1" applyBorder="1" applyAlignment="1" applyProtection="1">
      <alignment horizontal="center" wrapText="1"/>
    </xf>
    <xf numFmtId="0" fontId="5" fillId="5" borderId="53" xfId="0" applyFont="1" applyFill="1" applyBorder="1" applyAlignment="1" applyProtection="1">
      <alignment horizontal="center" wrapText="1"/>
    </xf>
    <xf numFmtId="0" fontId="5" fillId="5" borderId="54" xfId="0" applyFont="1" applyFill="1" applyBorder="1" applyAlignment="1" applyProtection="1">
      <alignment horizontal="center" wrapText="1"/>
    </xf>
    <xf numFmtId="0" fontId="5" fillId="6" borderId="0" xfId="0" applyFont="1" applyFill="1" applyBorder="1" applyAlignment="1" applyProtection="1">
      <alignment horizontal="left"/>
    </xf>
    <xf numFmtId="0" fontId="5" fillId="5" borderId="34" xfId="0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wrapText="1"/>
    </xf>
    <xf numFmtId="0" fontId="5" fillId="5" borderId="55" xfId="0" applyFont="1" applyFill="1" applyBorder="1" applyAlignment="1" applyProtection="1">
      <alignment horizontal="center" wrapText="1"/>
    </xf>
    <xf numFmtId="0" fontId="5" fillId="6" borderId="0" xfId="0" applyFont="1" applyFill="1" applyBorder="1" applyAlignment="1" applyProtection="1"/>
    <xf numFmtId="0" fontId="5" fillId="6" borderId="57" xfId="0" applyFont="1" applyFill="1" applyBorder="1" applyAlignment="1" applyProtection="1">
      <alignment horizontal="left"/>
    </xf>
    <xf numFmtId="0" fontId="2" fillId="6" borderId="0" xfId="2" applyFill="1" applyBorder="1" applyAlignment="1" applyProtection="1"/>
    <xf numFmtId="0" fontId="5" fillId="5" borderId="32" xfId="0" applyFont="1" applyFill="1" applyBorder="1" applyAlignment="1" applyProtection="1">
      <alignment horizontal="center" wrapText="1"/>
    </xf>
    <xf numFmtId="0" fontId="5" fillId="5" borderId="56" xfId="0" applyFont="1" applyFill="1" applyBorder="1" applyAlignment="1" applyProtection="1">
      <alignment horizontal="center" wrapText="1"/>
    </xf>
    <xf numFmtId="0" fontId="5" fillId="5" borderId="33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/>
    </xf>
    <xf numFmtId="0" fontId="4" fillId="10" borderId="52" xfId="0" applyFont="1" applyFill="1" applyBorder="1" applyProtection="1"/>
    <xf numFmtId="0" fontId="5" fillId="10" borderId="53" xfId="0" applyFont="1" applyFill="1" applyBorder="1" applyProtection="1"/>
    <xf numFmtId="0" fontId="5" fillId="10" borderId="54" xfId="0" applyFont="1" applyFill="1" applyBorder="1" applyProtection="1"/>
    <xf numFmtId="43" fontId="3" fillId="0" borderId="53" xfId="3" applyNumberFormat="1" applyFill="1" applyBorder="1" applyAlignment="1" applyProtection="1">
      <alignment horizontal="center"/>
    </xf>
    <xf numFmtId="43" fontId="3" fillId="0" borderId="0" xfId="3" applyNumberFormat="1" applyFill="1" applyBorder="1" applyAlignment="1" applyProtection="1">
      <alignment horizontal="center"/>
    </xf>
    <xf numFmtId="0" fontId="5" fillId="10" borderId="34" xfId="0" applyFont="1" applyFill="1" applyBorder="1" applyProtection="1"/>
    <xf numFmtId="0" fontId="5" fillId="10" borderId="0" xfId="0" applyFont="1" applyFill="1" applyBorder="1" applyProtection="1"/>
    <xf numFmtId="0" fontId="5" fillId="10" borderId="55" xfId="0" applyFont="1" applyFill="1" applyBorder="1" applyProtection="1"/>
    <xf numFmtId="0" fontId="5" fillId="5" borderId="31" xfId="0" applyFont="1" applyFill="1" applyBorder="1" applyAlignment="1" applyProtection="1">
      <alignment horizontal="center"/>
    </xf>
    <xf numFmtId="0" fontId="5" fillId="5" borderId="57" xfId="0" applyFont="1" applyFill="1" applyBorder="1" applyAlignment="1" applyProtection="1">
      <alignment horizontal="center"/>
    </xf>
    <xf numFmtId="0" fontId="5" fillId="5" borderId="30" xfId="0" applyFont="1" applyFill="1" applyBorder="1" applyAlignment="1" applyProtection="1">
      <alignment horizontal="center"/>
    </xf>
    <xf numFmtId="43" fontId="2" fillId="2" borderId="61" xfId="1" applyFont="1" applyFill="1" applyBorder="1" applyAlignment="1" applyProtection="1">
      <alignment horizontal="center"/>
    </xf>
    <xf numFmtId="43" fontId="2" fillId="0" borderId="34" xfId="1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43" fontId="2" fillId="2" borderId="92" xfId="1" applyFont="1" applyFill="1" applyBorder="1" applyAlignment="1" applyProtection="1">
      <alignment horizontal="center"/>
    </xf>
    <xf numFmtId="0" fontId="2" fillId="6" borderId="0" xfId="2" applyFill="1" applyBorder="1" applyAlignment="1" applyProtection="1">
      <alignment vertical="center"/>
    </xf>
    <xf numFmtId="43" fontId="2" fillId="2" borderId="93" xfId="1" applyFont="1" applyFill="1" applyBorder="1" applyAlignment="1" applyProtection="1">
      <alignment horizontal="center"/>
    </xf>
    <xf numFmtId="0" fontId="5" fillId="10" borderId="32" xfId="0" applyFont="1" applyFill="1" applyBorder="1" applyProtection="1"/>
    <xf numFmtId="0" fontId="5" fillId="10" borderId="56" xfId="0" applyFont="1" applyFill="1" applyBorder="1" applyProtection="1"/>
    <xf numFmtId="0" fontId="5" fillId="10" borderId="33" xfId="0" applyFont="1" applyFill="1" applyBorder="1" applyProtection="1"/>
    <xf numFmtId="0" fontId="5" fillId="0" borderId="0" xfId="0" applyFont="1" applyFill="1" applyBorder="1" applyProtection="1"/>
    <xf numFmtId="0" fontId="0" fillId="0" borderId="0" xfId="0" applyBorder="1" applyProtection="1"/>
    <xf numFmtId="0" fontId="5" fillId="5" borderId="44" xfId="0" applyFont="1" applyFill="1" applyBorder="1" applyAlignment="1" applyProtection="1">
      <alignment horizontal="left"/>
    </xf>
    <xf numFmtId="0" fontId="5" fillId="5" borderId="26" xfId="0" applyFont="1" applyFill="1" applyBorder="1" applyAlignment="1" applyProtection="1">
      <alignment horizontal="left"/>
    </xf>
    <xf numFmtId="0" fontId="2" fillId="2" borderId="26" xfId="1" applyNumberFormat="1" applyFont="1" applyFill="1" applyBorder="1" applyAlignment="1" applyProtection="1">
      <alignment horizontal="center"/>
    </xf>
    <xf numFmtId="0" fontId="2" fillId="2" borderId="22" xfId="2" applyNumberFormat="1" applyBorder="1" applyAlignment="1" applyProtection="1">
      <alignment horizontal="left"/>
    </xf>
    <xf numFmtId="0" fontId="2" fillId="2" borderId="21" xfId="2" applyNumberFormat="1" applyBorder="1" applyAlignment="1" applyProtection="1">
      <alignment horizontal="left"/>
    </xf>
    <xf numFmtId="0" fontId="5" fillId="5" borderId="26" xfId="0" applyFont="1" applyFill="1" applyBorder="1" applyAlignment="1" applyProtection="1">
      <alignment horizontal="left"/>
    </xf>
    <xf numFmtId="0" fontId="5" fillId="5" borderId="45" xfId="0" applyFont="1" applyFill="1" applyBorder="1" applyAlignment="1" applyProtection="1">
      <alignment horizontal="left"/>
    </xf>
    <xf numFmtId="0" fontId="5" fillId="5" borderId="46" xfId="0" applyFont="1" applyFill="1" applyBorder="1" applyAlignment="1" applyProtection="1">
      <alignment horizontal="left"/>
    </xf>
    <xf numFmtId="0" fontId="2" fillId="2" borderId="12" xfId="1" applyNumberFormat="1" applyFont="1" applyFill="1" applyBorder="1" applyAlignment="1" applyProtection="1">
      <alignment horizontal="center"/>
    </xf>
    <xf numFmtId="0" fontId="2" fillId="2" borderId="31" xfId="2" applyNumberFormat="1" applyBorder="1" applyAlignment="1" applyProtection="1">
      <alignment horizontal="left"/>
    </xf>
    <xf numFmtId="0" fontId="2" fillId="2" borderId="30" xfId="2" applyNumberFormat="1" applyBorder="1" applyAlignment="1" applyProtection="1">
      <alignment horizontal="left"/>
    </xf>
    <xf numFmtId="0" fontId="5" fillId="5" borderId="12" xfId="0" applyFont="1" applyFill="1" applyBorder="1" applyAlignment="1" applyProtection="1">
      <alignment horizontal="left"/>
    </xf>
    <xf numFmtId="0" fontId="5" fillId="5" borderId="47" xfId="0" applyFont="1" applyFill="1" applyBorder="1" applyAlignment="1" applyProtection="1">
      <alignment horizontal="left"/>
    </xf>
    <xf numFmtId="0" fontId="5" fillId="5" borderId="39" xfId="0" applyFont="1" applyFill="1" applyBorder="1" applyAlignment="1" applyProtection="1">
      <alignment horizontal="left"/>
    </xf>
    <xf numFmtId="0" fontId="5" fillId="5" borderId="40" xfId="0" applyFont="1" applyFill="1" applyBorder="1" applyAlignment="1" applyProtection="1">
      <alignment horizontal="left"/>
    </xf>
    <xf numFmtId="0" fontId="2" fillId="2" borderId="40" xfId="1" applyNumberFormat="1" applyFont="1" applyFill="1" applyBorder="1" applyAlignment="1" applyProtection="1">
      <alignment horizontal="center"/>
    </xf>
    <xf numFmtId="0" fontId="2" fillId="2" borderId="50" xfId="2" applyNumberFormat="1" applyBorder="1" applyAlignment="1" applyProtection="1">
      <alignment horizontal="left"/>
    </xf>
    <xf numFmtId="0" fontId="2" fillId="2" borderId="94" xfId="2" applyNumberFormat="1" applyBorder="1" applyAlignment="1" applyProtection="1">
      <alignment horizontal="left"/>
    </xf>
    <xf numFmtId="0" fontId="5" fillId="5" borderId="40" xfId="0" applyFont="1" applyFill="1" applyBorder="1" applyAlignment="1" applyProtection="1">
      <alignment horizontal="left"/>
    </xf>
    <xf numFmtId="0" fontId="5" fillId="5" borderId="51" xfId="0" applyFont="1" applyFill="1" applyBorder="1" applyAlignment="1" applyProtection="1">
      <alignment horizontal="left"/>
    </xf>
    <xf numFmtId="0" fontId="5" fillId="5" borderId="26" xfId="0" applyFont="1" applyFill="1" applyBorder="1" applyAlignment="1" applyProtection="1">
      <alignment horizontal="left" vertical="center"/>
    </xf>
    <xf numFmtId="0" fontId="5" fillId="5" borderId="26" xfId="0" applyFont="1" applyFill="1" applyBorder="1" applyAlignment="1" applyProtection="1"/>
    <xf numFmtId="0" fontId="5" fillId="5" borderId="12" xfId="0" applyFont="1" applyFill="1" applyBorder="1" applyAlignment="1" applyProtection="1">
      <alignment horizontal="left" vertical="center"/>
    </xf>
    <xf numFmtId="0" fontId="2" fillId="2" borderId="12" xfId="2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 vertical="center"/>
    </xf>
    <xf numFmtId="0" fontId="2" fillId="2" borderId="52" xfId="2" applyBorder="1" applyAlignment="1" applyProtection="1">
      <alignment horizontal="center" vertical="center"/>
    </xf>
    <xf numFmtId="0" fontId="2" fillId="2" borderId="53" xfId="2" applyBorder="1" applyAlignment="1" applyProtection="1">
      <alignment horizontal="center" vertical="center"/>
    </xf>
    <xf numFmtId="0" fontId="2" fillId="2" borderId="54" xfId="2" applyBorder="1" applyAlignment="1" applyProtection="1">
      <alignment horizontal="center" vertical="center"/>
    </xf>
    <xf numFmtId="0" fontId="2" fillId="2" borderId="32" xfId="2" applyBorder="1" applyAlignment="1" applyProtection="1">
      <alignment horizontal="center" vertical="center"/>
    </xf>
    <xf numFmtId="0" fontId="2" fillId="2" borderId="56" xfId="2" applyBorder="1" applyAlignment="1" applyProtection="1">
      <alignment horizontal="center" vertical="center"/>
    </xf>
    <xf numFmtId="0" fontId="2" fillId="2" borderId="33" xfId="2" applyBorder="1" applyAlignment="1" applyProtection="1">
      <alignment horizontal="center" vertical="center"/>
    </xf>
    <xf numFmtId="0" fontId="4" fillId="6" borderId="0" xfId="0" applyFont="1" applyFill="1" applyBorder="1" applyAlignment="1" applyProtection="1"/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/>
    <xf numFmtId="0" fontId="5" fillId="6" borderId="95" xfId="0" applyFont="1" applyFill="1" applyBorder="1" applyAlignment="1" applyProtection="1"/>
    <xf numFmtId="0" fontId="4" fillId="5" borderId="26" xfId="0" applyFont="1" applyFill="1" applyBorder="1" applyAlignment="1" applyProtection="1">
      <alignment horizontal="center"/>
    </xf>
    <xf numFmtId="14" fontId="2" fillId="2" borderId="1" xfId="2" applyNumberFormat="1" applyProtection="1"/>
    <xf numFmtId="14" fontId="2" fillId="6" borderId="96" xfId="2" applyNumberFormat="1" applyFill="1" applyBorder="1" applyProtection="1"/>
    <xf numFmtId="14" fontId="2" fillId="2" borderId="12" xfId="2" applyNumberFormat="1" applyBorder="1" applyProtection="1"/>
    <xf numFmtId="0" fontId="5" fillId="5" borderId="0" xfId="0" applyFont="1" applyFill="1" applyBorder="1" applyProtection="1"/>
    <xf numFmtId="0" fontId="4" fillId="5" borderId="23" xfId="0" applyFont="1" applyFill="1" applyBorder="1" applyAlignment="1" applyProtection="1">
      <alignment horizontal="center" vertical="center"/>
    </xf>
    <xf numFmtId="0" fontId="4" fillId="5" borderId="19" xfId="0" applyFont="1" applyFill="1" applyBorder="1" applyAlignment="1" applyProtection="1">
      <alignment horizontal="center" vertical="center"/>
    </xf>
    <xf numFmtId="0" fontId="4" fillId="5" borderId="24" xfId="0" applyFont="1" applyFill="1" applyBorder="1" applyAlignment="1" applyProtection="1">
      <alignment horizontal="center" vertical="center"/>
    </xf>
    <xf numFmtId="0" fontId="4" fillId="10" borderId="22" xfId="0" applyFont="1" applyFill="1" applyBorder="1" applyAlignment="1" applyProtection="1">
      <alignment horizontal="center"/>
    </xf>
    <xf numFmtId="0" fontId="4" fillId="10" borderId="97" xfId="0" applyFont="1" applyFill="1" applyBorder="1" applyAlignment="1" applyProtection="1">
      <alignment horizontal="center"/>
    </xf>
    <xf numFmtId="0" fontId="4" fillId="10" borderId="21" xfId="0" applyFont="1" applyFill="1" applyBorder="1" applyAlignment="1" applyProtection="1">
      <alignment horizontal="center"/>
    </xf>
    <xf numFmtId="0" fontId="4" fillId="10" borderId="23" xfId="0" applyFont="1" applyFill="1" applyBorder="1" applyAlignment="1" applyProtection="1">
      <alignment horizontal="center" vertical="center"/>
    </xf>
    <xf numFmtId="0" fontId="4" fillId="10" borderId="19" xfId="0" applyFont="1" applyFill="1" applyBorder="1" applyAlignment="1" applyProtection="1">
      <alignment horizontal="center" vertical="center"/>
    </xf>
    <xf numFmtId="0" fontId="4" fillId="10" borderId="24" xfId="0" applyFont="1" applyFill="1" applyBorder="1" applyAlignment="1" applyProtection="1">
      <alignment horizontal="center" vertical="center"/>
    </xf>
    <xf numFmtId="0" fontId="4" fillId="5" borderId="32" xfId="0" applyFont="1" applyFill="1" applyBorder="1" applyAlignment="1" applyProtection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</xf>
    <xf numFmtId="0" fontId="4" fillId="5" borderId="33" xfId="0" applyFont="1" applyFill="1" applyBorder="1" applyAlignment="1" applyProtection="1">
      <alignment horizontal="center" vertical="center"/>
    </xf>
    <xf numFmtId="0" fontId="4" fillId="10" borderId="31" xfId="0" applyFont="1" applyFill="1" applyBorder="1" applyAlignment="1" applyProtection="1">
      <alignment horizontal="center"/>
    </xf>
    <xf numFmtId="0" fontId="4" fillId="10" borderId="57" xfId="0" applyFont="1" applyFill="1" applyBorder="1" applyAlignment="1" applyProtection="1">
      <alignment horizontal="center"/>
    </xf>
    <xf numFmtId="0" fontId="4" fillId="10" borderId="30" xfId="0" applyFont="1" applyFill="1" applyBorder="1" applyAlignment="1" applyProtection="1">
      <alignment horizontal="center"/>
    </xf>
    <xf numFmtId="0" fontId="4" fillId="10" borderId="34" xfId="0" applyFont="1" applyFill="1" applyBorder="1" applyAlignment="1" applyProtection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</xf>
    <xf numFmtId="0" fontId="4" fillId="10" borderId="55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/>
    </xf>
    <xf numFmtId="43" fontId="3" fillId="3" borderId="2" xfId="1" applyFont="1" applyFill="1" applyBorder="1" applyAlignment="1" applyProtection="1">
      <alignment horizontal="center"/>
    </xf>
    <xf numFmtId="43" fontId="3" fillId="3" borderId="31" xfId="1" applyFont="1" applyFill="1" applyBorder="1" applyAlignment="1" applyProtection="1">
      <alignment horizontal="center"/>
    </xf>
    <xf numFmtId="43" fontId="3" fillId="3" borderId="57" xfId="1" applyFont="1" applyFill="1" applyBorder="1" applyAlignment="1" applyProtection="1">
      <alignment horizontal="center"/>
    </xf>
    <xf numFmtId="43" fontId="3" fillId="3" borderId="30" xfId="1" applyFont="1" applyFill="1" applyBorder="1" applyAlignment="1" applyProtection="1">
      <alignment horizontal="center"/>
    </xf>
    <xf numFmtId="0" fontId="4" fillId="6" borderId="0" xfId="0" applyFont="1" applyFill="1" applyAlignment="1" applyProtection="1">
      <alignment horizontal="center"/>
    </xf>
    <xf numFmtId="0" fontId="4" fillId="11" borderId="22" xfId="0" applyFont="1" applyFill="1" applyBorder="1" applyAlignment="1" applyProtection="1">
      <alignment horizontal="center" vertical="center"/>
    </xf>
    <xf numFmtId="0" fontId="4" fillId="11" borderId="97" xfId="0" applyFont="1" applyFill="1" applyBorder="1" applyAlignment="1" applyProtection="1">
      <alignment horizontal="center" vertical="center"/>
    </xf>
    <xf numFmtId="0" fontId="4" fillId="11" borderId="21" xfId="0" applyFont="1" applyFill="1" applyBorder="1" applyAlignment="1" applyProtection="1">
      <alignment horizontal="center" vertical="center"/>
    </xf>
    <xf numFmtId="0" fontId="5" fillId="5" borderId="52" xfId="0" applyFont="1" applyFill="1" applyBorder="1" applyAlignment="1" applyProtection="1">
      <alignment vertical="center"/>
    </xf>
    <xf numFmtId="0" fontId="5" fillId="5" borderId="53" xfId="0" applyFont="1" applyFill="1" applyBorder="1" applyProtection="1"/>
    <xf numFmtId="0" fontId="5" fillId="5" borderId="53" xfId="0" applyFont="1" applyFill="1" applyBorder="1" applyAlignment="1" applyProtection="1">
      <alignment horizontal="center"/>
    </xf>
    <xf numFmtId="0" fontId="5" fillId="5" borderId="54" xfId="0" applyFont="1" applyFill="1" applyBorder="1" applyAlignment="1" applyProtection="1">
      <alignment horizontal="center"/>
    </xf>
    <xf numFmtId="0" fontId="5" fillId="5" borderId="34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center"/>
    </xf>
    <xf numFmtId="0" fontId="5" fillId="5" borderId="55" xfId="0" applyFont="1" applyFill="1" applyBorder="1" applyAlignment="1" applyProtection="1">
      <alignment horizontal="center"/>
    </xf>
    <xf numFmtId="0" fontId="5" fillId="5" borderId="32" xfId="0" applyFont="1" applyFill="1" applyBorder="1" applyAlignment="1" applyProtection="1">
      <alignment vertical="center"/>
    </xf>
    <xf numFmtId="0" fontId="5" fillId="5" borderId="56" xfId="0" applyFont="1" applyFill="1" applyBorder="1" applyProtection="1"/>
    <xf numFmtId="0" fontId="5" fillId="5" borderId="56" xfId="0" applyFont="1" applyFill="1" applyBorder="1" applyAlignment="1" applyProtection="1">
      <alignment horizontal="center"/>
    </xf>
    <xf numFmtId="0" fontId="5" fillId="5" borderId="33" xfId="0" applyFont="1" applyFill="1" applyBorder="1" applyAlignment="1" applyProtection="1">
      <alignment horizontal="center"/>
    </xf>
    <xf numFmtId="0" fontId="5" fillId="6" borderId="0" xfId="0" applyFont="1" applyFill="1" applyAlignment="1" applyProtection="1">
      <alignment vertical="center"/>
    </xf>
    <xf numFmtId="0" fontId="5" fillId="6" borderId="0" xfId="0" applyFont="1" applyFill="1" applyAlignment="1" applyProtection="1">
      <alignment horizontal="center"/>
    </xf>
    <xf numFmtId="0" fontId="4" fillId="11" borderId="52" xfId="0" applyFont="1" applyFill="1" applyBorder="1" applyAlignment="1" applyProtection="1">
      <alignment horizontal="center" vertical="center"/>
    </xf>
    <xf numFmtId="0" fontId="4" fillId="11" borderId="53" xfId="0" applyFont="1" applyFill="1" applyBorder="1" applyAlignment="1" applyProtection="1">
      <alignment horizontal="center" vertical="center"/>
    </xf>
    <xf numFmtId="0" fontId="4" fillId="11" borderId="54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43" fontId="2" fillId="2" borderId="98" xfId="2" applyNumberFormat="1" applyBorder="1" applyProtection="1"/>
    <xf numFmtId="0" fontId="5" fillId="5" borderId="53" xfId="0" applyFont="1" applyFill="1" applyBorder="1" applyAlignment="1" applyProtection="1"/>
    <xf numFmtId="0" fontId="5" fillId="5" borderId="54" xfId="0" applyFont="1" applyFill="1" applyBorder="1" applyProtection="1"/>
    <xf numFmtId="43" fontId="2" fillId="2" borderId="99" xfId="2" applyNumberFormat="1" applyBorder="1" applyProtection="1"/>
    <xf numFmtId="0" fontId="5" fillId="5" borderId="56" xfId="0" applyFont="1" applyFill="1" applyBorder="1" applyAlignment="1" applyProtection="1"/>
    <xf numFmtId="0" fontId="5" fillId="5" borderId="33" xfId="0" applyFont="1" applyFill="1" applyBorder="1" applyProtection="1"/>
    <xf numFmtId="0" fontId="4" fillId="11" borderId="31" xfId="0" applyFont="1" applyFill="1" applyBorder="1" applyAlignment="1" applyProtection="1">
      <alignment horizontal="center" vertical="center"/>
    </xf>
    <xf numFmtId="0" fontId="4" fillId="11" borderId="57" xfId="0" applyFont="1" applyFill="1" applyBorder="1" applyAlignment="1" applyProtection="1">
      <alignment horizontal="center" vertical="center"/>
    </xf>
    <xf numFmtId="0" fontId="4" fillId="11" borderId="3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2" fillId="5" borderId="31" xfId="0" applyFont="1" applyFill="1" applyBorder="1" applyAlignment="1" applyProtection="1">
      <alignment horizontal="left" vertical="center"/>
    </xf>
    <xf numFmtId="0" fontId="5" fillId="5" borderId="57" xfId="0" applyFont="1" applyFill="1" applyBorder="1" applyProtection="1"/>
    <xf numFmtId="0" fontId="5" fillId="5" borderId="57" xfId="0" applyFont="1" applyFill="1" applyBorder="1" applyAlignment="1" applyProtection="1">
      <alignment horizontal="center"/>
    </xf>
    <xf numFmtId="0" fontId="5" fillId="5" borderId="30" xfId="0" applyFont="1" applyFill="1" applyBorder="1" applyAlignment="1" applyProtection="1">
      <alignment horizontal="center"/>
    </xf>
    <xf numFmtId="0" fontId="13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/>
    </xf>
    <xf numFmtId="0" fontId="5" fillId="0" borderId="3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</cellXfs>
  <cellStyles count="5">
    <cellStyle name="Ausgabe" xfId="3" builtinId="21"/>
    <cellStyle name="Eingabe" xfId="2" builtinId="20"/>
    <cellStyle name="Komma" xfId="1" builtinId="3"/>
    <cellStyle name="Link" xfId="4" builtinId="8"/>
    <cellStyle name="Standard" xfId="0" builtinId="0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jamin.richter\Downloads\Steigenberger%20Parkhotel%20D&#252;sseldorf%20-%20SRR%20-%202016_2017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jamin.richter\AppData\Local\Microsoft\Windows\Temporary%20Internet%20Files\Content.Outlook\UXXU2GNE\Steigenberger%20D&#252;sseldorf_2017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us.cameroni\AppData\Local\Microsoft\Windows\Temporary%20Internet%20Files\Content.Outlook\RRO24UAG\PH002%20Parkhotel%20D&#252;sseldorf%20-%20SRR%20-%202016_2017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R"/>
      <sheetName val="SNR"/>
      <sheetName val="Drop Down"/>
    </sheetNames>
    <sheetDataSet>
      <sheetData sheetId="0">
        <row r="2">
          <cell r="C2" t="str">
            <v>Steigenberger Parkhotel</v>
          </cell>
          <cell r="N2" t="str">
            <v>Commerzbank AG</v>
          </cell>
        </row>
        <row r="3">
          <cell r="C3" t="str">
            <v>Jeanette Wiesner</v>
          </cell>
          <cell r="N3" t="str">
            <v>Breite Str. 25 , 40213 Düsseldorf</v>
          </cell>
        </row>
        <row r="4">
          <cell r="C4" t="str">
            <v>Königsallee 1a</v>
          </cell>
          <cell r="N4" t="str">
            <v>Steigenberger Parkhotel</v>
          </cell>
        </row>
        <row r="5">
          <cell r="C5">
            <v>40212</v>
          </cell>
        </row>
        <row r="6">
          <cell r="C6" t="str">
            <v>Düsseldorf</v>
          </cell>
          <cell r="N6" t="str">
            <v>DE39 3004 0000 0171 8584 00</v>
          </cell>
        </row>
        <row r="7">
          <cell r="C7" t="str">
            <v>Germany</v>
          </cell>
          <cell r="N7" t="str">
            <v>COBADEFFXXX</v>
          </cell>
        </row>
        <row r="8">
          <cell r="C8" t="str">
            <v>0049</v>
          </cell>
          <cell r="D8">
            <v>211</v>
          </cell>
          <cell r="E8" t="str">
            <v>1381 614</v>
          </cell>
        </row>
        <row r="9">
          <cell r="C9" t="str">
            <v>duesseldorf@steigenberger.de</v>
          </cell>
        </row>
        <row r="20">
          <cell r="B20">
            <v>42562</v>
          </cell>
          <cell r="C20">
            <v>42603</v>
          </cell>
          <cell r="G20">
            <v>215</v>
          </cell>
          <cell r="L20">
            <v>132</v>
          </cell>
          <cell r="Q20">
            <v>85</v>
          </cell>
          <cell r="R20" t="str">
            <v>1-7</v>
          </cell>
        </row>
        <row r="21">
          <cell r="B21">
            <v>42604</v>
          </cell>
          <cell r="C21">
            <v>42694</v>
          </cell>
          <cell r="G21">
            <v>195</v>
          </cell>
          <cell r="L21">
            <v>120</v>
          </cell>
          <cell r="Q21">
            <v>85</v>
          </cell>
          <cell r="R21" t="str">
            <v>1-4</v>
          </cell>
        </row>
        <row r="22">
          <cell r="B22">
            <v>42604</v>
          </cell>
          <cell r="C22">
            <v>42694</v>
          </cell>
          <cell r="G22">
            <v>149</v>
          </cell>
          <cell r="L22">
            <v>99</v>
          </cell>
          <cell r="Q22">
            <v>85</v>
          </cell>
          <cell r="R22" t="str">
            <v>5-7</v>
          </cell>
        </row>
        <row r="23">
          <cell r="B23">
            <v>42695</v>
          </cell>
          <cell r="C23">
            <v>42722</v>
          </cell>
          <cell r="G23">
            <v>195</v>
          </cell>
          <cell r="L23">
            <v>120</v>
          </cell>
          <cell r="Q23">
            <v>85</v>
          </cell>
          <cell r="R23" t="str">
            <v>1-7</v>
          </cell>
        </row>
        <row r="24">
          <cell r="B24">
            <v>42723</v>
          </cell>
          <cell r="C24">
            <v>42734</v>
          </cell>
          <cell r="G24">
            <v>149</v>
          </cell>
          <cell r="L24">
            <v>99</v>
          </cell>
          <cell r="Q24">
            <v>85</v>
          </cell>
          <cell r="R24" t="str">
            <v>1-7</v>
          </cell>
        </row>
        <row r="25">
          <cell r="B25">
            <v>42735</v>
          </cell>
          <cell r="C25">
            <v>42735</v>
          </cell>
          <cell r="G25">
            <v>215</v>
          </cell>
          <cell r="L25">
            <v>132</v>
          </cell>
          <cell r="Q25">
            <v>85</v>
          </cell>
          <cell r="R25" t="str">
            <v>1-7</v>
          </cell>
        </row>
        <row r="26">
          <cell r="B26">
            <v>42736</v>
          </cell>
          <cell r="C26">
            <v>42750</v>
          </cell>
          <cell r="G26">
            <v>149</v>
          </cell>
          <cell r="L26">
            <v>99</v>
          </cell>
          <cell r="Q26">
            <v>85</v>
          </cell>
          <cell r="R26" t="str">
            <v>1-7</v>
          </cell>
        </row>
        <row r="27">
          <cell r="B27">
            <v>42751</v>
          </cell>
          <cell r="C27">
            <v>42825</v>
          </cell>
          <cell r="G27">
            <v>195</v>
          </cell>
          <cell r="L27">
            <v>120</v>
          </cell>
          <cell r="Q27">
            <v>85</v>
          </cell>
          <cell r="R27" t="str">
            <v>1-4</v>
          </cell>
        </row>
        <row r="28">
          <cell r="B28">
            <v>42751</v>
          </cell>
          <cell r="C28">
            <v>42825</v>
          </cell>
          <cell r="G28">
            <v>149</v>
          </cell>
          <cell r="L28">
            <v>99</v>
          </cell>
          <cell r="Q28">
            <v>85</v>
          </cell>
          <cell r="R28" t="str">
            <v>5-7</v>
          </cell>
        </row>
        <row r="29">
          <cell r="B29">
            <v>42495</v>
          </cell>
          <cell r="C29">
            <v>42495</v>
          </cell>
          <cell r="G29">
            <v>149</v>
          </cell>
          <cell r="L29">
            <v>99</v>
          </cell>
          <cell r="Q29">
            <v>85</v>
          </cell>
          <cell r="R29" t="str">
            <v>1-7</v>
          </cell>
        </row>
        <row r="30">
          <cell r="B30">
            <v>42506</v>
          </cell>
          <cell r="C30">
            <v>42506</v>
          </cell>
          <cell r="G30">
            <v>149</v>
          </cell>
          <cell r="L30">
            <v>99</v>
          </cell>
          <cell r="Q30">
            <v>85</v>
          </cell>
          <cell r="R30" t="str">
            <v>1-7</v>
          </cell>
        </row>
        <row r="31">
          <cell r="B31">
            <v>42516</v>
          </cell>
          <cell r="C31">
            <v>42516</v>
          </cell>
          <cell r="G31">
            <v>149</v>
          </cell>
          <cell r="L31">
            <v>99</v>
          </cell>
          <cell r="Q31">
            <v>85</v>
          </cell>
          <cell r="R31" t="str">
            <v>1-7</v>
          </cell>
        </row>
        <row r="37">
          <cell r="G37" t="str">
            <v>None</v>
          </cell>
        </row>
        <row r="38">
          <cell r="G38" t="str">
            <v>none</v>
          </cell>
        </row>
        <row r="39">
          <cell r="G39" t="str">
            <v>none</v>
          </cell>
        </row>
        <row r="40">
          <cell r="B40" t="str">
            <v>Other specials (eg: F&amp;B discounts, upgrades, etc.)</v>
          </cell>
          <cell r="G40" t="str">
            <v>NA</v>
          </cell>
        </row>
        <row r="69">
          <cell r="B69">
            <v>42463</v>
          </cell>
          <cell r="C69">
            <v>42467</v>
          </cell>
          <cell r="G69">
            <v>345</v>
          </cell>
          <cell r="K69">
            <v>195</v>
          </cell>
          <cell r="O69">
            <v>85</v>
          </cell>
          <cell r="P69" t="str">
            <v>Wire &amp; Tube / MLOS 5</v>
          </cell>
        </row>
        <row r="70">
          <cell r="B70">
            <v>42520</v>
          </cell>
          <cell r="C70">
            <v>42530</v>
          </cell>
          <cell r="G70">
            <v>509</v>
          </cell>
          <cell r="K70">
            <v>279</v>
          </cell>
          <cell r="O70">
            <v>85</v>
          </cell>
          <cell r="P70" t="str">
            <v>Drupa/ MLOS 11</v>
          </cell>
        </row>
        <row r="71">
          <cell r="B71">
            <v>42632</v>
          </cell>
          <cell r="C71">
            <v>42635</v>
          </cell>
          <cell r="G71">
            <v>345</v>
          </cell>
          <cell r="K71">
            <v>195</v>
          </cell>
          <cell r="O71">
            <v>85</v>
          </cell>
          <cell r="P71" t="str">
            <v>Glasstec/ MLOS4</v>
          </cell>
        </row>
        <row r="72">
          <cell r="B72">
            <v>42661</v>
          </cell>
          <cell r="C72">
            <v>42668</v>
          </cell>
          <cell r="G72">
            <v>509</v>
          </cell>
          <cell r="K72">
            <v>279</v>
          </cell>
          <cell r="O72">
            <v>85</v>
          </cell>
          <cell r="P72" t="str">
            <v>K/ MLOS 8</v>
          </cell>
        </row>
        <row r="73">
          <cell r="B73">
            <v>42687</v>
          </cell>
          <cell r="C73">
            <v>42690</v>
          </cell>
          <cell r="G73">
            <v>509</v>
          </cell>
          <cell r="K73">
            <v>279</v>
          </cell>
          <cell r="O73">
            <v>85</v>
          </cell>
          <cell r="P73" t="str">
            <v>Medica/ MLOS 4</v>
          </cell>
        </row>
        <row r="74">
          <cell r="B74">
            <v>42702</v>
          </cell>
          <cell r="C74">
            <v>42704</v>
          </cell>
          <cell r="G74">
            <v>269</v>
          </cell>
          <cell r="K74">
            <v>159</v>
          </cell>
          <cell r="O74">
            <v>85</v>
          </cell>
          <cell r="P74" t="str">
            <v>Alu Valve</v>
          </cell>
        </row>
        <row r="75">
          <cell r="B75">
            <v>42755</v>
          </cell>
          <cell r="C75">
            <v>42766</v>
          </cell>
          <cell r="G75">
            <v>225</v>
          </cell>
          <cell r="K75">
            <v>135</v>
          </cell>
          <cell r="O75">
            <v>85</v>
          </cell>
          <cell r="P75" t="str">
            <v>Boot</v>
          </cell>
        </row>
        <row r="76">
          <cell r="B76">
            <v>42798</v>
          </cell>
          <cell r="C76">
            <v>42802</v>
          </cell>
          <cell r="G76">
            <v>345</v>
          </cell>
          <cell r="K76">
            <v>195</v>
          </cell>
          <cell r="O76">
            <v>85</v>
          </cell>
          <cell r="P76" t="str">
            <v>Euroshop/ MLOS 5</v>
          </cell>
        </row>
        <row r="77">
          <cell r="B77">
            <v>42812</v>
          </cell>
          <cell r="C77">
            <v>42814</v>
          </cell>
          <cell r="G77">
            <v>509</v>
          </cell>
          <cell r="K77">
            <v>279</v>
          </cell>
          <cell r="O77">
            <v>85</v>
          </cell>
          <cell r="P77" t="str">
            <v>Pro Wein/ MLOS 3</v>
          </cell>
        </row>
        <row r="80">
          <cell r="D80" t="str">
            <v>EUR</v>
          </cell>
          <cell r="J80" t="str">
            <v>Superior</v>
          </cell>
        </row>
        <row r="81">
          <cell r="J81" t="str">
            <v xml:space="preserve">Deluxe </v>
          </cell>
        </row>
        <row r="82">
          <cell r="D82" t="str">
            <v>yes</v>
          </cell>
          <cell r="J82">
            <v>30</v>
          </cell>
        </row>
        <row r="83">
          <cell r="D83">
            <v>25</v>
          </cell>
          <cell r="J83" t="str">
            <v xml:space="preserve">Grand Deluxe </v>
          </cell>
        </row>
        <row r="84">
          <cell r="D84" t="str">
            <v>Inclusive</v>
          </cell>
          <cell r="J84">
            <v>70</v>
          </cell>
        </row>
        <row r="85">
          <cell r="D85" t="str">
            <v>Exclusive</v>
          </cell>
        </row>
        <row r="86">
          <cell r="D86" t="str">
            <v>yes</v>
          </cell>
        </row>
        <row r="89">
          <cell r="D89" t="str">
            <v>no</v>
          </cell>
        </row>
        <row r="90">
          <cell r="I90">
            <v>7</v>
          </cell>
          <cell r="J90">
            <v>19</v>
          </cell>
          <cell r="K90">
            <v>19</v>
          </cell>
        </row>
        <row r="91">
          <cell r="D91" t="str">
            <v>yes</v>
          </cell>
        </row>
        <row r="100">
          <cell r="C100">
            <v>1</v>
          </cell>
          <cell r="D100" t="str">
            <v>Days prior arrival</v>
          </cell>
        </row>
        <row r="101">
          <cell r="C101" t="str">
            <v>90 PCT</v>
          </cell>
          <cell r="D101" t="str">
            <v>of 1st night</v>
          </cell>
        </row>
        <row r="102">
          <cell r="C102" t="str">
            <v>90 PCT</v>
          </cell>
          <cell r="D102" t="str">
            <v>of total stay</v>
          </cell>
        </row>
        <row r="108">
          <cell r="D108">
            <v>39</v>
          </cell>
        </row>
        <row r="109">
          <cell r="D109">
            <v>49</v>
          </cell>
        </row>
        <row r="110">
          <cell r="D110">
            <v>59</v>
          </cell>
        </row>
        <row r="111">
          <cell r="D111">
            <v>59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T &amp; Groups"/>
      <sheetName val="SNR"/>
      <sheetName val="Drop Down"/>
    </sheetNames>
    <sheetDataSet>
      <sheetData sheetId="0">
        <row r="42">
          <cell r="G42" t="str">
            <v>15%</v>
          </cell>
          <cell r="J42" t="str">
            <v>Event and Fair dates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RR"/>
      <sheetName val="SNR"/>
      <sheetName val="Drop Dow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@world-avenues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showGridLines="0" tabSelected="1" zoomScaleNormal="100" workbookViewId="0">
      <selection activeCell="R109" sqref="R109"/>
    </sheetView>
  </sheetViews>
  <sheetFormatPr baseColWidth="10" defaultColWidth="11.42578125" defaultRowHeight="15" x14ac:dyDescent="0.25"/>
  <cols>
    <col min="1" max="2" width="11.42578125" style="4"/>
    <col min="3" max="3" width="12.5703125" style="4" customWidth="1"/>
    <col min="4" max="11" width="11.42578125" style="4"/>
    <col min="12" max="12" width="11.5703125" style="4" customWidth="1"/>
    <col min="13" max="16384" width="11.42578125" style="4"/>
  </cols>
  <sheetData>
    <row r="1" spans="1:13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5">
      <c r="A2" s="5" t="s">
        <v>1</v>
      </c>
      <c r="B2" s="5"/>
      <c r="C2" s="6" t="str">
        <f>[1]INPUT!C2</f>
        <v>Steigenberger Parkhotel</v>
      </c>
      <c r="D2" s="7"/>
      <c r="E2" s="7"/>
      <c r="F2" s="7"/>
      <c r="G2" s="8"/>
      <c r="H2" s="5" t="s">
        <v>2</v>
      </c>
      <c r="I2" s="5"/>
      <c r="J2" s="9" t="s">
        <v>117</v>
      </c>
      <c r="K2" s="10"/>
      <c r="L2" s="10"/>
      <c r="M2" s="11"/>
    </row>
    <row r="3" spans="1:13" x14ac:dyDescent="0.25">
      <c r="A3" s="12" t="s">
        <v>3</v>
      </c>
      <c r="B3" s="12"/>
      <c r="C3" s="13" t="str">
        <f>[1]INPUT!C3</f>
        <v>Jeanette Wiesner</v>
      </c>
      <c r="D3" s="14"/>
      <c r="E3" s="14"/>
      <c r="F3" s="14"/>
      <c r="G3" s="8"/>
      <c r="H3" s="12" t="s">
        <v>3</v>
      </c>
      <c r="I3" s="12"/>
      <c r="J3" s="15" t="s">
        <v>118</v>
      </c>
      <c r="K3" s="16"/>
      <c r="L3" s="16"/>
      <c r="M3" s="17"/>
    </row>
    <row r="4" spans="1:13" x14ac:dyDescent="0.25">
      <c r="A4" s="12" t="s">
        <v>4</v>
      </c>
      <c r="B4" s="12"/>
      <c r="C4" s="13" t="str">
        <f>[1]INPUT!C4</f>
        <v>Königsallee 1a</v>
      </c>
      <c r="D4" s="14"/>
      <c r="E4" s="14"/>
      <c r="F4" s="14"/>
      <c r="G4" s="8"/>
      <c r="H4" s="12" t="s">
        <v>4</v>
      </c>
      <c r="I4" s="12"/>
      <c r="J4" s="15" t="s">
        <v>119</v>
      </c>
      <c r="K4" s="16"/>
      <c r="L4" s="16"/>
      <c r="M4" s="17"/>
    </row>
    <row r="5" spans="1:13" x14ac:dyDescent="0.25">
      <c r="A5" s="12" t="s">
        <v>5</v>
      </c>
      <c r="B5" s="12"/>
      <c r="C5" s="13">
        <f>[1]INPUT!C5</f>
        <v>40212</v>
      </c>
      <c r="D5" s="14"/>
      <c r="E5" s="14"/>
      <c r="F5" s="14"/>
      <c r="G5" s="8"/>
      <c r="H5" s="12" t="s">
        <v>5</v>
      </c>
      <c r="I5" s="12"/>
      <c r="J5" s="15" t="s">
        <v>120</v>
      </c>
      <c r="K5" s="16"/>
      <c r="L5" s="16"/>
      <c r="M5" s="17"/>
    </row>
    <row r="6" spans="1:13" x14ac:dyDescent="0.25">
      <c r="A6" s="12" t="s">
        <v>6</v>
      </c>
      <c r="B6" s="12"/>
      <c r="C6" s="13" t="str">
        <f>[1]INPUT!C6</f>
        <v>Düsseldorf</v>
      </c>
      <c r="D6" s="14"/>
      <c r="E6" s="14"/>
      <c r="F6" s="14"/>
      <c r="G6" s="8"/>
      <c r="H6" s="12" t="s">
        <v>6</v>
      </c>
      <c r="I6" s="12"/>
      <c r="J6" s="15" t="s">
        <v>121</v>
      </c>
      <c r="K6" s="16"/>
      <c r="L6" s="16"/>
      <c r="M6" s="17"/>
    </row>
    <row r="7" spans="1:13" x14ac:dyDescent="0.25">
      <c r="A7" s="12" t="s">
        <v>7</v>
      </c>
      <c r="B7" s="12"/>
      <c r="C7" s="13" t="str">
        <f>[1]INPUT!C7</f>
        <v>Germany</v>
      </c>
      <c r="D7" s="14"/>
      <c r="E7" s="14"/>
      <c r="F7" s="14"/>
      <c r="G7" s="8"/>
      <c r="H7" s="12" t="s">
        <v>7</v>
      </c>
      <c r="I7" s="12"/>
      <c r="J7" s="15" t="s">
        <v>122</v>
      </c>
      <c r="K7" s="16"/>
      <c r="L7" s="16"/>
      <c r="M7" s="17"/>
    </row>
    <row r="8" spans="1:13" x14ac:dyDescent="0.25">
      <c r="A8" s="12" t="s">
        <v>8</v>
      </c>
      <c r="B8" s="12"/>
      <c r="C8" s="18" t="str">
        <f>[1]INPUT!C8</f>
        <v>0049</v>
      </c>
      <c r="D8" s="19">
        <f>[1]INPUT!D8</f>
        <v>211</v>
      </c>
      <c r="E8" s="20" t="str">
        <f>[1]INPUT!E8</f>
        <v>1381 614</v>
      </c>
      <c r="F8" s="21"/>
      <c r="G8" s="8"/>
      <c r="H8" s="12" t="s">
        <v>8</v>
      </c>
      <c r="I8" s="12"/>
      <c r="J8" s="18"/>
      <c r="K8" s="22"/>
      <c r="L8" s="20"/>
      <c r="M8" s="23"/>
    </row>
    <row r="9" spans="1:13" x14ac:dyDescent="0.25">
      <c r="A9" s="12" t="s">
        <v>9</v>
      </c>
      <c r="B9" s="12"/>
      <c r="C9" s="24" t="str">
        <f>[1]INPUT!C9</f>
        <v>duesseldorf@steigenberger.de</v>
      </c>
      <c r="D9" s="25"/>
      <c r="E9" s="25"/>
      <c r="F9" s="25"/>
      <c r="G9" s="8"/>
      <c r="H9" s="12" t="s">
        <v>9</v>
      </c>
      <c r="I9" s="12"/>
      <c r="J9" s="26" t="s">
        <v>123</v>
      </c>
      <c r="K9" s="27"/>
      <c r="L9" s="27"/>
      <c r="M9" s="28"/>
    </row>
    <row r="10" spans="1:13" ht="15.75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.75" thickBot="1" x14ac:dyDescent="0.3">
      <c r="A11" s="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3" ht="27" thickBot="1" x14ac:dyDescent="0.45">
      <c r="A12" s="29" t="s">
        <v>11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x14ac:dyDescent="0.25">
      <c r="A13" s="32" t="s">
        <v>12</v>
      </c>
      <c r="B13" s="33" t="s">
        <v>13</v>
      </c>
      <c r="C13" s="33" t="s">
        <v>14</v>
      </c>
      <c r="D13" s="34" t="s">
        <v>15</v>
      </c>
      <c r="E13" s="35"/>
      <c r="F13" s="36" t="s">
        <v>16</v>
      </c>
      <c r="G13" s="35"/>
      <c r="H13" s="37" t="s">
        <v>17</v>
      </c>
      <c r="I13" s="38"/>
      <c r="J13" s="39" t="s">
        <v>18</v>
      </c>
      <c r="K13" s="40"/>
      <c r="L13" s="41" t="s">
        <v>19</v>
      </c>
      <c r="M13" s="42" t="s">
        <v>20</v>
      </c>
    </row>
    <row r="14" spans="1:13" ht="15" customHeight="1" x14ac:dyDescent="0.25">
      <c r="A14" s="43"/>
      <c r="B14" s="44"/>
      <c r="C14" s="44"/>
      <c r="D14" s="45" t="s">
        <v>21</v>
      </c>
      <c r="E14" s="46"/>
      <c r="F14" s="47" t="s">
        <v>21</v>
      </c>
      <c r="G14" s="46"/>
      <c r="H14" s="48"/>
      <c r="I14" s="49"/>
      <c r="J14" s="50"/>
      <c r="K14" s="51"/>
      <c r="L14" s="52"/>
      <c r="M14" s="53"/>
    </row>
    <row r="15" spans="1:13" ht="15.75" thickBot="1" x14ac:dyDescent="0.3">
      <c r="A15" s="54"/>
      <c r="B15" s="55"/>
      <c r="C15" s="55"/>
      <c r="D15" s="56" t="s">
        <v>22</v>
      </c>
      <c r="E15" s="57" t="s">
        <v>23</v>
      </c>
      <c r="F15" s="57" t="s">
        <v>22</v>
      </c>
      <c r="G15" s="57" t="s">
        <v>23</v>
      </c>
      <c r="H15" s="57" t="s">
        <v>24</v>
      </c>
      <c r="I15" s="57" t="s">
        <v>23</v>
      </c>
      <c r="J15" s="58"/>
      <c r="K15" s="59"/>
      <c r="L15" s="60"/>
      <c r="M15" s="61"/>
    </row>
    <row r="16" spans="1:13" x14ac:dyDescent="0.25">
      <c r="A16" s="63" t="s">
        <v>25</v>
      </c>
      <c r="B16" s="64">
        <f>[1]INPUT!B20</f>
        <v>42562</v>
      </c>
      <c r="C16" s="65">
        <f>[1]INPUT!C20</f>
        <v>42603</v>
      </c>
      <c r="D16" s="66">
        <f>[1]INPUT!G20</f>
        <v>215</v>
      </c>
      <c r="E16" s="67">
        <f t="shared" ref="E16:G27" si="0">D16/75*100</f>
        <v>286.66666666666669</v>
      </c>
      <c r="F16" s="66">
        <f>[1]INPUT!L20</f>
        <v>132</v>
      </c>
      <c r="G16" s="67">
        <f t="shared" si="0"/>
        <v>176</v>
      </c>
      <c r="H16" s="66">
        <f>[1]INPUT!Q20</f>
        <v>85</v>
      </c>
      <c r="I16" s="67">
        <f t="shared" ref="I16:I27" si="1">H16/75*100</f>
        <v>113.33333333333333</v>
      </c>
      <c r="J16" s="68" t="str">
        <f>[1]INPUT!R20</f>
        <v>1-7</v>
      </c>
      <c r="K16" s="68"/>
      <c r="L16" s="69" t="s">
        <v>124</v>
      </c>
      <c r="M16" s="70"/>
    </row>
    <row r="17" spans="1:13" x14ac:dyDescent="0.25">
      <c r="A17" s="63" t="s">
        <v>25</v>
      </c>
      <c r="B17" s="64">
        <f>[1]INPUT!B21</f>
        <v>42604</v>
      </c>
      <c r="C17" s="65">
        <f>[1]INPUT!C21</f>
        <v>42694</v>
      </c>
      <c r="D17" s="66">
        <f>[1]INPUT!G21</f>
        <v>195</v>
      </c>
      <c r="E17" s="67">
        <f t="shared" si="0"/>
        <v>260</v>
      </c>
      <c r="F17" s="66">
        <f>[1]INPUT!L21</f>
        <v>120</v>
      </c>
      <c r="G17" s="67">
        <f t="shared" si="0"/>
        <v>160</v>
      </c>
      <c r="H17" s="66">
        <f>[1]INPUT!Q21</f>
        <v>85</v>
      </c>
      <c r="I17" s="67">
        <f t="shared" si="1"/>
        <v>113.33333333333333</v>
      </c>
      <c r="J17" s="68" t="str">
        <f>[1]INPUT!R21</f>
        <v>1-4</v>
      </c>
      <c r="K17" s="68"/>
      <c r="L17" s="69" t="s">
        <v>124</v>
      </c>
      <c r="M17" s="70"/>
    </row>
    <row r="18" spans="1:13" x14ac:dyDescent="0.25">
      <c r="A18" s="63" t="s">
        <v>25</v>
      </c>
      <c r="B18" s="64">
        <f>[1]INPUT!B22</f>
        <v>42604</v>
      </c>
      <c r="C18" s="65">
        <f>[1]INPUT!C22</f>
        <v>42694</v>
      </c>
      <c r="D18" s="66">
        <f>[1]INPUT!G22</f>
        <v>149</v>
      </c>
      <c r="E18" s="67">
        <f t="shared" si="0"/>
        <v>198.66666666666666</v>
      </c>
      <c r="F18" s="66">
        <f>[1]INPUT!L22</f>
        <v>99</v>
      </c>
      <c r="G18" s="67">
        <f t="shared" si="0"/>
        <v>132</v>
      </c>
      <c r="H18" s="66">
        <f>[1]INPUT!Q22</f>
        <v>85</v>
      </c>
      <c r="I18" s="67">
        <f t="shared" si="1"/>
        <v>113.33333333333333</v>
      </c>
      <c r="J18" s="68" t="str">
        <f>[1]INPUT!R22</f>
        <v>5-7</v>
      </c>
      <c r="K18" s="68"/>
      <c r="L18" s="69" t="s">
        <v>124</v>
      </c>
      <c r="M18" s="70"/>
    </row>
    <row r="19" spans="1:13" x14ac:dyDescent="0.25">
      <c r="A19" s="63" t="s">
        <v>25</v>
      </c>
      <c r="B19" s="64">
        <f>[1]INPUT!B23</f>
        <v>42695</v>
      </c>
      <c r="C19" s="65">
        <f>[1]INPUT!C23</f>
        <v>42722</v>
      </c>
      <c r="D19" s="66">
        <f>[1]INPUT!G23</f>
        <v>195</v>
      </c>
      <c r="E19" s="67">
        <f t="shared" si="0"/>
        <v>260</v>
      </c>
      <c r="F19" s="66">
        <f>[1]INPUT!L23</f>
        <v>120</v>
      </c>
      <c r="G19" s="67">
        <f t="shared" si="0"/>
        <v>160</v>
      </c>
      <c r="H19" s="66">
        <f>[1]INPUT!Q23</f>
        <v>85</v>
      </c>
      <c r="I19" s="67">
        <f t="shared" si="1"/>
        <v>113.33333333333333</v>
      </c>
      <c r="J19" s="68" t="str">
        <f>[1]INPUT!R23</f>
        <v>1-7</v>
      </c>
      <c r="K19" s="68"/>
      <c r="L19" s="69" t="s">
        <v>124</v>
      </c>
      <c r="M19" s="70"/>
    </row>
    <row r="20" spans="1:13" x14ac:dyDescent="0.25">
      <c r="A20" s="63" t="s">
        <v>25</v>
      </c>
      <c r="B20" s="64">
        <f>[1]INPUT!B24</f>
        <v>42723</v>
      </c>
      <c r="C20" s="65">
        <f>[1]INPUT!C24</f>
        <v>42734</v>
      </c>
      <c r="D20" s="66">
        <f>[1]INPUT!G24</f>
        <v>149</v>
      </c>
      <c r="E20" s="67">
        <f t="shared" si="0"/>
        <v>198.66666666666666</v>
      </c>
      <c r="F20" s="66">
        <f>[1]INPUT!L24</f>
        <v>99</v>
      </c>
      <c r="G20" s="67">
        <f t="shared" si="0"/>
        <v>132</v>
      </c>
      <c r="H20" s="66">
        <f>[1]INPUT!Q24</f>
        <v>85</v>
      </c>
      <c r="I20" s="67">
        <f t="shared" si="1"/>
        <v>113.33333333333333</v>
      </c>
      <c r="J20" s="68" t="str">
        <f>[1]INPUT!R24</f>
        <v>1-7</v>
      </c>
      <c r="K20" s="68"/>
      <c r="L20" s="69" t="s">
        <v>124</v>
      </c>
      <c r="M20" s="70"/>
    </row>
    <row r="21" spans="1:13" x14ac:dyDescent="0.25">
      <c r="A21" s="63" t="s">
        <v>25</v>
      </c>
      <c r="B21" s="64">
        <f>[1]INPUT!B25</f>
        <v>42735</v>
      </c>
      <c r="C21" s="65">
        <f>[1]INPUT!C25</f>
        <v>42735</v>
      </c>
      <c r="D21" s="66">
        <f>[1]INPUT!G25</f>
        <v>215</v>
      </c>
      <c r="E21" s="67">
        <f t="shared" si="0"/>
        <v>286.66666666666669</v>
      </c>
      <c r="F21" s="66">
        <f>[1]INPUT!L25</f>
        <v>132</v>
      </c>
      <c r="G21" s="67">
        <f t="shared" si="0"/>
        <v>176</v>
      </c>
      <c r="H21" s="66">
        <f>[1]INPUT!Q25</f>
        <v>85</v>
      </c>
      <c r="I21" s="67">
        <f t="shared" si="1"/>
        <v>113.33333333333333</v>
      </c>
      <c r="J21" s="68" t="str">
        <f>[1]INPUT!R25</f>
        <v>1-7</v>
      </c>
      <c r="K21" s="68"/>
      <c r="L21" s="69" t="s">
        <v>124</v>
      </c>
      <c r="M21" s="70"/>
    </row>
    <row r="22" spans="1:13" x14ac:dyDescent="0.25">
      <c r="A22" s="63" t="s">
        <v>25</v>
      </c>
      <c r="B22" s="64">
        <f>[1]INPUT!B26</f>
        <v>42736</v>
      </c>
      <c r="C22" s="65">
        <f>[1]INPUT!C26</f>
        <v>42750</v>
      </c>
      <c r="D22" s="66">
        <f>[1]INPUT!G26</f>
        <v>149</v>
      </c>
      <c r="E22" s="67">
        <f t="shared" si="0"/>
        <v>198.66666666666666</v>
      </c>
      <c r="F22" s="66">
        <f>[1]INPUT!L26</f>
        <v>99</v>
      </c>
      <c r="G22" s="67">
        <f t="shared" si="0"/>
        <v>132</v>
      </c>
      <c r="H22" s="66">
        <f>[1]INPUT!Q26</f>
        <v>85</v>
      </c>
      <c r="I22" s="67">
        <f t="shared" si="1"/>
        <v>113.33333333333333</v>
      </c>
      <c r="J22" s="68" t="str">
        <f>[1]INPUT!R26</f>
        <v>1-7</v>
      </c>
      <c r="K22" s="68"/>
      <c r="L22" s="71" t="s">
        <v>124</v>
      </c>
      <c r="M22" s="72"/>
    </row>
    <row r="23" spans="1:13" x14ac:dyDescent="0.25">
      <c r="A23" s="63" t="s">
        <v>25</v>
      </c>
      <c r="B23" s="64">
        <f>[1]INPUT!B27</f>
        <v>42751</v>
      </c>
      <c r="C23" s="65">
        <f>[1]INPUT!C27</f>
        <v>42825</v>
      </c>
      <c r="D23" s="66">
        <f>[1]INPUT!G27</f>
        <v>195</v>
      </c>
      <c r="E23" s="67">
        <f t="shared" si="0"/>
        <v>260</v>
      </c>
      <c r="F23" s="66">
        <f>[1]INPUT!L27</f>
        <v>120</v>
      </c>
      <c r="G23" s="67">
        <f t="shared" si="0"/>
        <v>160</v>
      </c>
      <c r="H23" s="66">
        <f>[1]INPUT!Q27</f>
        <v>85</v>
      </c>
      <c r="I23" s="67">
        <f t="shared" si="1"/>
        <v>113.33333333333333</v>
      </c>
      <c r="J23" s="68" t="str">
        <f>[1]INPUT!R27</f>
        <v>1-4</v>
      </c>
      <c r="K23" s="68"/>
      <c r="L23" s="69" t="s">
        <v>124</v>
      </c>
      <c r="M23" s="70"/>
    </row>
    <row r="24" spans="1:13" x14ac:dyDescent="0.25">
      <c r="A24" s="63" t="s">
        <v>25</v>
      </c>
      <c r="B24" s="64">
        <f>[1]INPUT!B28</f>
        <v>42751</v>
      </c>
      <c r="C24" s="65">
        <f>[1]INPUT!C28</f>
        <v>42825</v>
      </c>
      <c r="D24" s="66">
        <f>[1]INPUT!G28</f>
        <v>149</v>
      </c>
      <c r="E24" s="67">
        <f t="shared" si="0"/>
        <v>198.66666666666666</v>
      </c>
      <c r="F24" s="66">
        <f>[1]INPUT!L28</f>
        <v>99</v>
      </c>
      <c r="G24" s="67">
        <f t="shared" si="0"/>
        <v>132</v>
      </c>
      <c r="H24" s="66">
        <f>[1]INPUT!Q28</f>
        <v>85</v>
      </c>
      <c r="I24" s="67">
        <f t="shared" si="1"/>
        <v>113.33333333333333</v>
      </c>
      <c r="J24" s="68" t="str">
        <f>[1]INPUT!R28</f>
        <v>5-7</v>
      </c>
      <c r="K24" s="68"/>
      <c r="L24" s="69" t="s">
        <v>124</v>
      </c>
      <c r="M24" s="70"/>
    </row>
    <row r="25" spans="1:13" x14ac:dyDescent="0.25">
      <c r="A25" s="63" t="s">
        <v>25</v>
      </c>
      <c r="B25" s="64">
        <f>[1]INPUT!B29</f>
        <v>42495</v>
      </c>
      <c r="C25" s="65">
        <f>[1]INPUT!C29</f>
        <v>42495</v>
      </c>
      <c r="D25" s="66">
        <f>[1]INPUT!G29</f>
        <v>149</v>
      </c>
      <c r="E25" s="67">
        <f t="shared" si="0"/>
        <v>198.66666666666666</v>
      </c>
      <c r="F25" s="66">
        <f>[1]INPUT!L29</f>
        <v>99</v>
      </c>
      <c r="G25" s="67">
        <f t="shared" si="0"/>
        <v>132</v>
      </c>
      <c r="H25" s="66">
        <f>[1]INPUT!Q29</f>
        <v>85</v>
      </c>
      <c r="I25" s="67">
        <f t="shared" si="1"/>
        <v>113.33333333333333</v>
      </c>
      <c r="J25" s="68" t="str">
        <f>[1]INPUT!R29</f>
        <v>1-7</v>
      </c>
      <c r="K25" s="68"/>
      <c r="L25" s="69" t="s">
        <v>124</v>
      </c>
      <c r="M25" s="70"/>
    </row>
    <row r="26" spans="1:13" x14ac:dyDescent="0.25">
      <c r="A26" s="63" t="s">
        <v>25</v>
      </c>
      <c r="B26" s="64">
        <f>[1]INPUT!B30</f>
        <v>42506</v>
      </c>
      <c r="C26" s="65">
        <f>[1]INPUT!C30</f>
        <v>42506</v>
      </c>
      <c r="D26" s="66">
        <f>[1]INPUT!G30</f>
        <v>149</v>
      </c>
      <c r="E26" s="67">
        <f t="shared" si="0"/>
        <v>198.66666666666666</v>
      </c>
      <c r="F26" s="66">
        <f>[1]INPUT!L30</f>
        <v>99</v>
      </c>
      <c r="G26" s="67">
        <f t="shared" si="0"/>
        <v>132</v>
      </c>
      <c r="H26" s="66">
        <f>[1]INPUT!Q30</f>
        <v>85</v>
      </c>
      <c r="I26" s="67">
        <f t="shared" si="1"/>
        <v>113.33333333333333</v>
      </c>
      <c r="J26" s="68" t="str">
        <f>[1]INPUT!R30</f>
        <v>1-7</v>
      </c>
      <c r="K26" s="68"/>
      <c r="L26" s="69" t="s">
        <v>124</v>
      </c>
      <c r="M26" s="70"/>
    </row>
    <row r="27" spans="1:13" ht="15.75" thickBot="1" x14ac:dyDescent="0.3">
      <c r="A27" s="73" t="s">
        <v>25</v>
      </c>
      <c r="B27" s="74">
        <f>[1]INPUT!B31</f>
        <v>42516</v>
      </c>
      <c r="C27" s="75">
        <f>[1]INPUT!C31</f>
        <v>42516</v>
      </c>
      <c r="D27" s="76">
        <f>[1]INPUT!G31</f>
        <v>149</v>
      </c>
      <c r="E27" s="77">
        <f t="shared" si="0"/>
        <v>198.66666666666666</v>
      </c>
      <c r="F27" s="76">
        <f>[1]INPUT!L31</f>
        <v>99</v>
      </c>
      <c r="G27" s="77">
        <f t="shared" si="0"/>
        <v>132</v>
      </c>
      <c r="H27" s="76">
        <f>[1]INPUT!Q31</f>
        <v>85</v>
      </c>
      <c r="I27" s="77">
        <f t="shared" si="1"/>
        <v>113.33333333333333</v>
      </c>
      <c r="J27" s="78" t="str">
        <f>[1]INPUT!R31</f>
        <v>1-7</v>
      </c>
      <c r="K27" s="78"/>
      <c r="L27" s="79" t="s">
        <v>124</v>
      </c>
      <c r="M27" s="80"/>
    </row>
    <row r="28" spans="1:13" ht="15.75" thickBot="1" x14ac:dyDescent="0.3"/>
    <row r="29" spans="1:13" ht="27" thickBot="1" x14ac:dyDescent="0.45">
      <c r="A29" s="29" t="s">
        <v>26</v>
      </c>
      <c r="B29" s="30"/>
      <c r="C29" s="30"/>
      <c r="D29" s="30"/>
      <c r="E29" s="30"/>
      <c r="F29" s="30"/>
      <c r="G29" s="30"/>
      <c r="H29" s="30"/>
      <c r="I29" s="30"/>
      <c r="J29" s="81"/>
      <c r="K29" s="81"/>
      <c r="L29" s="81"/>
      <c r="M29" s="82"/>
    </row>
    <row r="30" spans="1:13" ht="15" customHeight="1" x14ac:dyDescent="0.25">
      <c r="A30" s="83" t="s">
        <v>12</v>
      </c>
      <c r="B30" s="84" t="s">
        <v>27</v>
      </c>
      <c r="C30" s="84"/>
      <c r="D30" s="84"/>
      <c r="E30" s="84"/>
      <c r="F30" s="84"/>
      <c r="G30" s="84" t="s">
        <v>28</v>
      </c>
      <c r="H30" s="84" t="s">
        <v>29</v>
      </c>
      <c r="I30" s="84"/>
      <c r="J30" s="85" t="s">
        <v>30</v>
      </c>
      <c r="K30" s="86"/>
      <c r="L30" s="86"/>
      <c r="M30" s="87"/>
    </row>
    <row r="31" spans="1:13" x14ac:dyDescent="0.25">
      <c r="A31" s="88"/>
      <c r="B31" s="89"/>
      <c r="C31" s="89"/>
      <c r="D31" s="89"/>
      <c r="E31" s="89"/>
      <c r="F31" s="89"/>
      <c r="G31" s="89"/>
      <c r="H31" s="89"/>
      <c r="I31" s="89"/>
      <c r="J31" s="90"/>
      <c r="K31" s="91"/>
      <c r="L31" s="91"/>
      <c r="M31" s="92"/>
    </row>
    <row r="32" spans="1:13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93"/>
      <c r="K32" s="94"/>
      <c r="L32" s="94"/>
      <c r="M32" s="95"/>
    </row>
    <row r="33" spans="1:18" ht="15" customHeight="1" x14ac:dyDescent="0.25">
      <c r="A33" s="96" t="s">
        <v>31</v>
      </c>
      <c r="B33" s="97" t="s">
        <v>32</v>
      </c>
      <c r="C33" s="97"/>
      <c r="D33" s="97"/>
      <c r="E33" s="97"/>
      <c r="F33" s="97"/>
      <c r="G33" s="98" t="str">
        <f>[2]INPUT!G42</f>
        <v>15%</v>
      </c>
      <c r="H33" s="99" t="s">
        <v>33</v>
      </c>
      <c r="I33" s="99"/>
      <c r="J33" s="100" t="str">
        <f>[2]INPUT!J42</f>
        <v>Event and Fair dates</v>
      </c>
      <c r="K33" s="101"/>
      <c r="L33" s="101"/>
      <c r="M33" s="102"/>
    </row>
    <row r="34" spans="1:18" ht="27" hidden="1" customHeight="1" thickBot="1" x14ac:dyDescent="0.45">
      <c r="A34" s="29" t="s">
        <v>26</v>
      </c>
      <c r="B34" s="30"/>
      <c r="C34" s="30"/>
      <c r="D34" s="30"/>
      <c r="E34" s="30"/>
      <c r="F34" s="30"/>
      <c r="G34" s="30"/>
      <c r="H34" s="30"/>
      <c r="I34" s="30"/>
      <c r="J34" s="103"/>
      <c r="K34" s="103"/>
      <c r="L34" s="103"/>
      <c r="M34" s="103"/>
      <c r="N34" s="30"/>
      <c r="O34" s="30"/>
      <c r="P34" s="30"/>
      <c r="Q34" s="30"/>
      <c r="R34" s="31"/>
    </row>
    <row r="35" spans="1:18" ht="15" hidden="1" customHeight="1" x14ac:dyDescent="0.25">
      <c r="A35" s="104" t="s">
        <v>12</v>
      </c>
      <c r="B35" s="105" t="s">
        <v>27</v>
      </c>
      <c r="C35" s="105"/>
      <c r="D35" s="105"/>
      <c r="E35" s="105"/>
      <c r="F35" s="105"/>
      <c r="G35" s="105" t="s">
        <v>28</v>
      </c>
      <c r="H35" s="105" t="s">
        <v>29</v>
      </c>
      <c r="I35" s="105"/>
      <c r="J35" s="39" t="s">
        <v>34</v>
      </c>
      <c r="K35" s="106"/>
      <c r="L35" s="106"/>
      <c r="M35" s="106"/>
      <c r="N35" s="106"/>
      <c r="O35" s="106"/>
      <c r="P35" s="106"/>
      <c r="Q35" s="106"/>
      <c r="R35" s="40"/>
    </row>
    <row r="36" spans="1:18" ht="15" hidden="1" customHeight="1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50"/>
      <c r="K36" s="109"/>
      <c r="L36" s="109"/>
      <c r="M36" s="109"/>
      <c r="N36" s="109"/>
      <c r="O36" s="109"/>
      <c r="P36" s="109"/>
      <c r="Q36" s="109"/>
      <c r="R36" s="51"/>
    </row>
    <row r="37" spans="1:18" ht="15" hidden="1" customHeight="1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10"/>
      <c r="K37" s="111"/>
      <c r="L37" s="111"/>
      <c r="M37" s="111"/>
      <c r="N37" s="111"/>
      <c r="O37" s="111"/>
      <c r="P37" s="111"/>
      <c r="Q37" s="111"/>
      <c r="R37" s="112"/>
    </row>
    <row r="38" spans="1:18" ht="15" hidden="1" customHeight="1" x14ac:dyDescent="0.25">
      <c r="A38" s="113" t="s">
        <v>31</v>
      </c>
      <c r="B38" s="114" t="s">
        <v>32</v>
      </c>
      <c r="C38" s="114"/>
      <c r="D38" s="114"/>
      <c r="E38" s="114"/>
      <c r="F38" s="114"/>
      <c r="G38" s="115" t="str">
        <f>[1]INPUT!G37</f>
        <v>None</v>
      </c>
      <c r="H38" s="116" t="s">
        <v>33</v>
      </c>
      <c r="I38" s="116"/>
      <c r="J38" s="117">
        <f>[1]INPUT!J37</f>
        <v>0</v>
      </c>
      <c r="K38" s="118"/>
      <c r="L38" s="118"/>
      <c r="M38" s="118"/>
      <c r="N38" s="118"/>
      <c r="O38" s="118"/>
      <c r="P38" s="118"/>
      <c r="Q38" s="118"/>
      <c r="R38" s="119"/>
    </row>
    <row r="39" spans="1:18" ht="15" hidden="1" customHeight="1" x14ac:dyDescent="0.25">
      <c r="A39" s="113" t="s">
        <v>31</v>
      </c>
      <c r="B39" s="120" t="s">
        <v>35</v>
      </c>
      <c r="C39" s="120"/>
      <c r="D39" s="120"/>
      <c r="E39" s="120"/>
      <c r="F39" s="120"/>
      <c r="G39" s="115" t="str">
        <f>[1]INPUT!G38</f>
        <v>none</v>
      </c>
      <c r="H39" s="121">
        <f>[1]INPUT!H38</f>
        <v>0</v>
      </c>
      <c r="I39" s="122"/>
      <c r="J39" s="117">
        <f>[1]INPUT!J38</f>
        <v>0</v>
      </c>
      <c r="K39" s="118"/>
      <c r="L39" s="118"/>
      <c r="M39" s="118"/>
      <c r="N39" s="118"/>
      <c r="O39" s="118"/>
      <c r="P39" s="118"/>
      <c r="Q39" s="118"/>
      <c r="R39" s="119"/>
    </row>
    <row r="40" spans="1:18" ht="15" hidden="1" customHeight="1" x14ac:dyDescent="0.25">
      <c r="A40" s="123" t="s">
        <v>31</v>
      </c>
      <c r="B40" s="120" t="s">
        <v>35</v>
      </c>
      <c r="C40" s="120"/>
      <c r="D40" s="120"/>
      <c r="E40" s="120"/>
      <c r="F40" s="120"/>
      <c r="G40" s="124" t="str">
        <f>[1]INPUT!G39</f>
        <v>none</v>
      </c>
      <c r="H40" s="121">
        <f>[1]INPUT!H39</f>
        <v>0</v>
      </c>
      <c r="I40" s="122"/>
      <c r="J40" s="117">
        <f>[1]INPUT!J39</f>
        <v>0</v>
      </c>
      <c r="K40" s="118"/>
      <c r="L40" s="118"/>
      <c r="M40" s="118"/>
      <c r="N40" s="118"/>
      <c r="O40" s="118"/>
      <c r="P40" s="118"/>
      <c r="Q40" s="118"/>
      <c r="R40" s="119"/>
    </row>
    <row r="41" spans="1:18" ht="15.75" hidden="1" customHeight="1" thickBot="1" x14ac:dyDescent="0.3">
      <c r="A41" s="125" t="s">
        <v>31</v>
      </c>
      <c r="B41" s="126" t="str">
        <f>[1]INPUT!B40</f>
        <v>Other specials (eg: F&amp;B discounts, upgrades, etc.)</v>
      </c>
      <c r="C41" s="126"/>
      <c r="D41" s="126"/>
      <c r="E41" s="126"/>
      <c r="F41" s="126"/>
      <c r="G41" s="127" t="str">
        <f>[1]INPUT!G40</f>
        <v>NA</v>
      </c>
      <c r="H41" s="128">
        <f>[1]INPUT!H40</f>
        <v>0</v>
      </c>
      <c r="I41" s="129"/>
      <c r="J41" s="130">
        <f>[1]INPUT!J40</f>
        <v>0</v>
      </c>
      <c r="K41" s="131"/>
      <c r="L41" s="131"/>
      <c r="M41" s="131"/>
      <c r="N41" s="131"/>
      <c r="O41" s="131"/>
      <c r="P41" s="131"/>
      <c r="Q41" s="131"/>
      <c r="R41" s="132"/>
    </row>
    <row r="42" spans="1:18" hidden="1" x14ac:dyDescent="0.25">
      <c r="A42" s="133"/>
      <c r="B42" s="134"/>
      <c r="C42" s="134"/>
      <c r="D42" s="135"/>
      <c r="E42" s="135"/>
      <c r="F42" s="135"/>
      <c r="G42" s="136"/>
      <c r="H42" s="135"/>
      <c r="I42" s="135"/>
      <c r="J42" s="137"/>
      <c r="K42" s="8"/>
      <c r="L42" s="8"/>
      <c r="M42" s="8"/>
    </row>
    <row r="43" spans="1:18" hidden="1" x14ac:dyDescent="0.25">
      <c r="A43" s="138" t="s">
        <v>36</v>
      </c>
      <c r="B43" s="134"/>
      <c r="C43" s="134"/>
      <c r="D43" s="135"/>
      <c r="E43" s="135"/>
      <c r="F43" s="135"/>
      <c r="G43" s="136"/>
      <c r="H43" s="135"/>
      <c r="I43" s="135"/>
      <c r="J43" s="137"/>
      <c r="K43" s="8"/>
      <c r="L43" s="8"/>
      <c r="M43" s="8"/>
    </row>
    <row r="44" spans="1:18" hidden="1" x14ac:dyDescent="0.25">
      <c r="A44" s="133"/>
      <c r="B44" s="134"/>
      <c r="C44" s="134"/>
      <c r="D44" s="135"/>
      <c r="E44" s="135"/>
      <c r="F44" s="135"/>
      <c r="G44" s="136"/>
      <c r="H44" s="135"/>
      <c r="I44" s="135"/>
      <c r="J44" s="137"/>
      <c r="K44" s="8"/>
      <c r="L44" s="8"/>
      <c r="M44" s="8"/>
    </row>
    <row r="45" spans="1:18" x14ac:dyDescent="0.25">
      <c r="A45" s="133"/>
      <c r="B45" s="134"/>
      <c r="C45" s="134"/>
      <c r="D45" s="135"/>
      <c r="E45" s="135"/>
      <c r="F45" s="135"/>
      <c r="G45" s="136"/>
      <c r="H45" s="135"/>
      <c r="I45" s="135"/>
      <c r="J45" s="137"/>
      <c r="K45" s="8"/>
      <c r="L45" s="8"/>
      <c r="M45" s="8"/>
    </row>
    <row r="46" spans="1:18" ht="15.75" thickBot="1" x14ac:dyDescent="0.3">
      <c r="A46" s="144"/>
      <c r="B46" s="145"/>
      <c r="C46" s="145"/>
      <c r="D46" s="146"/>
      <c r="E46" s="147"/>
      <c r="F46" s="146"/>
      <c r="G46" s="147"/>
      <c r="H46" s="146"/>
      <c r="I46" s="147"/>
      <c r="J46" s="148"/>
      <c r="K46" s="149"/>
      <c r="L46" s="150"/>
      <c r="M46" s="150"/>
      <c r="N46" s="143"/>
      <c r="O46" s="143"/>
      <c r="P46" s="143"/>
      <c r="Q46" s="143"/>
      <c r="R46" s="143"/>
    </row>
    <row r="47" spans="1:18" ht="27" thickBot="1" x14ac:dyDescent="0.45">
      <c r="A47" s="151" t="s">
        <v>37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</row>
    <row r="48" spans="1:18" ht="15" customHeight="1" x14ac:dyDescent="0.25">
      <c r="A48" s="32" t="s">
        <v>12</v>
      </c>
      <c r="B48" s="33" t="s">
        <v>13</v>
      </c>
      <c r="C48" s="38" t="s">
        <v>14</v>
      </c>
      <c r="D48" s="153" t="s">
        <v>15</v>
      </c>
      <c r="E48" s="153"/>
      <c r="F48" s="153" t="s">
        <v>16</v>
      </c>
      <c r="G48" s="153"/>
      <c r="H48" s="37" t="s">
        <v>17</v>
      </c>
      <c r="I48" s="38"/>
      <c r="J48" s="39" t="s">
        <v>38</v>
      </c>
      <c r="K48" s="154"/>
      <c r="L48" s="41" t="s">
        <v>19</v>
      </c>
      <c r="M48" s="42" t="s">
        <v>20</v>
      </c>
    </row>
    <row r="49" spans="1:14" x14ac:dyDescent="0.25">
      <c r="A49" s="43"/>
      <c r="B49" s="44"/>
      <c r="C49" s="139"/>
      <c r="D49" s="155" t="s">
        <v>21</v>
      </c>
      <c r="E49" s="155"/>
      <c r="F49" s="155" t="s">
        <v>21</v>
      </c>
      <c r="G49" s="155"/>
      <c r="H49" s="48"/>
      <c r="I49" s="49"/>
      <c r="J49" s="50"/>
      <c r="K49" s="156"/>
      <c r="L49" s="52"/>
      <c r="M49" s="53"/>
    </row>
    <row r="50" spans="1:14" ht="15.75" thickBot="1" x14ac:dyDescent="0.3">
      <c r="A50" s="54"/>
      <c r="B50" s="55"/>
      <c r="C50" s="140"/>
      <c r="D50" s="141" t="s">
        <v>22</v>
      </c>
      <c r="E50" s="57" t="s">
        <v>23</v>
      </c>
      <c r="F50" s="57" t="s">
        <v>22</v>
      </c>
      <c r="G50" s="57" t="s">
        <v>23</v>
      </c>
      <c r="H50" s="57" t="s">
        <v>24</v>
      </c>
      <c r="I50" s="57" t="s">
        <v>23</v>
      </c>
      <c r="J50" s="50"/>
      <c r="K50" s="156"/>
      <c r="L50" s="60"/>
      <c r="M50" s="61"/>
    </row>
    <row r="51" spans="1:14" x14ac:dyDescent="0.25">
      <c r="A51" s="62" t="s">
        <v>39</v>
      </c>
      <c r="B51" s="157">
        <f>[1]INPUT!B69</f>
        <v>42463</v>
      </c>
      <c r="C51" s="158">
        <f>[1]INPUT!C69</f>
        <v>42467</v>
      </c>
      <c r="D51" s="159">
        <f>[1]INPUT!G69</f>
        <v>345</v>
      </c>
      <c r="E51" s="160">
        <f>D51/75*10</f>
        <v>46</v>
      </c>
      <c r="F51" s="159">
        <f>[1]INPUT!K69</f>
        <v>195</v>
      </c>
      <c r="G51" s="161">
        <f>F51/75*10</f>
        <v>26</v>
      </c>
      <c r="H51" s="162">
        <f>[1]INPUT!O69</f>
        <v>85</v>
      </c>
      <c r="I51" s="163">
        <f>H51/75*10</f>
        <v>11.333333333333332</v>
      </c>
      <c r="J51" s="164" t="str">
        <f>[1]INPUT!P69</f>
        <v>Wire &amp; Tube / MLOS 5</v>
      </c>
      <c r="K51" s="165"/>
      <c r="L51" s="166" t="s">
        <v>124</v>
      </c>
      <c r="M51" s="166"/>
    </row>
    <row r="52" spans="1:14" x14ac:dyDescent="0.25">
      <c r="A52" s="142" t="s">
        <v>39</v>
      </c>
      <c r="B52" s="167">
        <f>[1]INPUT!B70</f>
        <v>42520</v>
      </c>
      <c r="C52" s="168">
        <f>[1]INPUT!C70</f>
        <v>42530</v>
      </c>
      <c r="D52" s="169">
        <f>[1]INPUT!G70</f>
        <v>509</v>
      </c>
      <c r="E52" s="170">
        <f t="shared" ref="E52:G60" si="2">D52/75*10</f>
        <v>67.866666666666674</v>
      </c>
      <c r="F52" s="169">
        <f>[1]INPUT!K70</f>
        <v>279</v>
      </c>
      <c r="G52" s="171">
        <f t="shared" si="2"/>
        <v>37.200000000000003</v>
      </c>
      <c r="H52" s="172">
        <f>[1]INPUT!O70</f>
        <v>85</v>
      </c>
      <c r="I52" s="173">
        <f t="shared" ref="I52:I60" si="3">H52/75*10</f>
        <v>11.333333333333332</v>
      </c>
      <c r="J52" s="174" t="str">
        <f>[1]INPUT!P70</f>
        <v>Drupa/ MLOS 11</v>
      </c>
      <c r="K52" s="175"/>
      <c r="L52" s="176" t="s">
        <v>124</v>
      </c>
      <c r="M52" s="176"/>
    </row>
    <row r="53" spans="1:14" x14ac:dyDescent="0.25">
      <c r="A53" s="142" t="s">
        <v>39</v>
      </c>
      <c r="B53" s="167">
        <f>[1]INPUT!B71</f>
        <v>42632</v>
      </c>
      <c r="C53" s="168">
        <f>[1]INPUT!C71</f>
        <v>42635</v>
      </c>
      <c r="D53" s="169">
        <f>[1]INPUT!G71</f>
        <v>345</v>
      </c>
      <c r="E53" s="170">
        <f t="shared" si="2"/>
        <v>46</v>
      </c>
      <c r="F53" s="169">
        <f>[1]INPUT!K71</f>
        <v>195</v>
      </c>
      <c r="G53" s="171">
        <f t="shared" si="2"/>
        <v>26</v>
      </c>
      <c r="H53" s="172">
        <f>[1]INPUT!O71</f>
        <v>85</v>
      </c>
      <c r="I53" s="173">
        <f t="shared" si="3"/>
        <v>11.333333333333332</v>
      </c>
      <c r="J53" s="174" t="str">
        <f>[1]INPUT!P71</f>
        <v>Glasstec/ MLOS4</v>
      </c>
      <c r="K53" s="175"/>
      <c r="L53" s="176" t="s">
        <v>124</v>
      </c>
      <c r="M53" s="176"/>
    </row>
    <row r="54" spans="1:14" x14ac:dyDescent="0.25">
      <c r="A54" s="142" t="s">
        <v>39</v>
      </c>
      <c r="B54" s="167">
        <f>[1]INPUT!B72</f>
        <v>42661</v>
      </c>
      <c r="C54" s="168">
        <f>[1]INPUT!C72</f>
        <v>42668</v>
      </c>
      <c r="D54" s="169">
        <f>[1]INPUT!G72</f>
        <v>509</v>
      </c>
      <c r="E54" s="170">
        <f t="shared" si="2"/>
        <v>67.866666666666674</v>
      </c>
      <c r="F54" s="169">
        <f>[1]INPUT!K72</f>
        <v>279</v>
      </c>
      <c r="G54" s="171">
        <f t="shared" si="2"/>
        <v>37.200000000000003</v>
      </c>
      <c r="H54" s="172">
        <f>[1]INPUT!O72</f>
        <v>85</v>
      </c>
      <c r="I54" s="173">
        <f t="shared" si="3"/>
        <v>11.333333333333332</v>
      </c>
      <c r="J54" s="174" t="str">
        <f>[1]INPUT!P72</f>
        <v>K/ MLOS 8</v>
      </c>
      <c r="K54" s="175"/>
      <c r="L54" s="176" t="s">
        <v>124</v>
      </c>
      <c r="M54" s="176"/>
    </row>
    <row r="55" spans="1:14" x14ac:dyDescent="0.25">
      <c r="A55" s="142" t="s">
        <v>39</v>
      </c>
      <c r="B55" s="167">
        <f>[1]INPUT!B73</f>
        <v>42687</v>
      </c>
      <c r="C55" s="168">
        <f>[1]INPUT!C73</f>
        <v>42690</v>
      </c>
      <c r="D55" s="169">
        <f>[1]INPUT!G73</f>
        <v>509</v>
      </c>
      <c r="E55" s="170">
        <f t="shared" si="2"/>
        <v>67.866666666666674</v>
      </c>
      <c r="F55" s="169">
        <f>[1]INPUT!K73</f>
        <v>279</v>
      </c>
      <c r="G55" s="171">
        <f t="shared" si="2"/>
        <v>37.200000000000003</v>
      </c>
      <c r="H55" s="172">
        <f>[1]INPUT!O73</f>
        <v>85</v>
      </c>
      <c r="I55" s="173">
        <f t="shared" si="3"/>
        <v>11.333333333333332</v>
      </c>
      <c r="J55" s="174" t="str">
        <f>[1]INPUT!P73</f>
        <v>Medica/ MLOS 4</v>
      </c>
      <c r="K55" s="175"/>
      <c r="L55" s="176" t="s">
        <v>124</v>
      </c>
      <c r="M55" s="176"/>
    </row>
    <row r="56" spans="1:14" x14ac:dyDescent="0.25">
      <c r="A56" s="142" t="s">
        <v>39</v>
      </c>
      <c r="B56" s="167">
        <f>[1]INPUT!B74</f>
        <v>42702</v>
      </c>
      <c r="C56" s="168">
        <f>[1]INPUT!C74</f>
        <v>42704</v>
      </c>
      <c r="D56" s="169">
        <f>[1]INPUT!G74</f>
        <v>269</v>
      </c>
      <c r="E56" s="170">
        <f t="shared" si="2"/>
        <v>35.866666666666667</v>
      </c>
      <c r="F56" s="169">
        <f>[1]INPUT!K74</f>
        <v>159</v>
      </c>
      <c r="G56" s="171">
        <f t="shared" si="2"/>
        <v>21.200000000000003</v>
      </c>
      <c r="H56" s="172">
        <f>[1]INPUT!O74</f>
        <v>85</v>
      </c>
      <c r="I56" s="173">
        <f t="shared" si="3"/>
        <v>11.333333333333332</v>
      </c>
      <c r="J56" s="174" t="str">
        <f>[1]INPUT!P74</f>
        <v>Alu Valve</v>
      </c>
      <c r="K56" s="175"/>
      <c r="L56" s="176" t="s">
        <v>124</v>
      </c>
      <c r="M56" s="176"/>
    </row>
    <row r="57" spans="1:14" x14ac:dyDescent="0.25">
      <c r="A57" s="142" t="s">
        <v>39</v>
      </c>
      <c r="B57" s="167">
        <f>[1]INPUT!B75</f>
        <v>42755</v>
      </c>
      <c r="C57" s="168">
        <f>[1]INPUT!C75</f>
        <v>42766</v>
      </c>
      <c r="D57" s="169">
        <f>[1]INPUT!G75</f>
        <v>225</v>
      </c>
      <c r="E57" s="170">
        <f t="shared" si="2"/>
        <v>30</v>
      </c>
      <c r="F57" s="169">
        <f>[1]INPUT!K75</f>
        <v>135</v>
      </c>
      <c r="G57" s="171">
        <f t="shared" si="2"/>
        <v>18</v>
      </c>
      <c r="H57" s="172">
        <f>[1]INPUT!O75</f>
        <v>85</v>
      </c>
      <c r="I57" s="173">
        <f t="shared" si="3"/>
        <v>11.333333333333332</v>
      </c>
      <c r="J57" s="174" t="str">
        <f>[1]INPUT!P75</f>
        <v>Boot</v>
      </c>
      <c r="K57" s="175"/>
      <c r="L57" s="176" t="s">
        <v>124</v>
      </c>
      <c r="M57" s="176"/>
    </row>
    <row r="58" spans="1:14" ht="15" customHeight="1" x14ac:dyDescent="0.25">
      <c r="A58" s="63" t="s">
        <v>39</v>
      </c>
      <c r="B58" s="167">
        <f>[1]INPUT!B76</f>
        <v>42798</v>
      </c>
      <c r="C58" s="168">
        <f>[1]INPUT!C76</f>
        <v>42802</v>
      </c>
      <c r="D58" s="169">
        <f>[1]INPUT!G76</f>
        <v>345</v>
      </c>
      <c r="E58" s="170">
        <f t="shared" si="2"/>
        <v>46</v>
      </c>
      <c r="F58" s="169">
        <f>[1]INPUT!K76</f>
        <v>195</v>
      </c>
      <c r="G58" s="171">
        <f t="shared" si="2"/>
        <v>26</v>
      </c>
      <c r="H58" s="172">
        <f>[1]INPUT!O76</f>
        <v>85</v>
      </c>
      <c r="I58" s="173">
        <f t="shared" si="3"/>
        <v>11.333333333333332</v>
      </c>
      <c r="J58" s="174" t="str">
        <f>[1]INPUT!P76</f>
        <v>Euroshop/ MLOS 5</v>
      </c>
      <c r="K58" s="175"/>
      <c r="L58" s="176" t="s">
        <v>124</v>
      </c>
      <c r="M58" s="176"/>
    </row>
    <row r="59" spans="1:14" ht="15.75" thickBot="1" x14ac:dyDescent="0.3">
      <c r="A59" s="73" t="s">
        <v>39</v>
      </c>
      <c r="B59" s="177">
        <f>[1]INPUT!B77</f>
        <v>42812</v>
      </c>
      <c r="C59" s="178">
        <f>[1]INPUT!C77</f>
        <v>42814</v>
      </c>
      <c r="D59" s="179">
        <f>[1]INPUT!G77</f>
        <v>509</v>
      </c>
      <c r="E59" s="180">
        <f t="shared" si="2"/>
        <v>67.866666666666674</v>
      </c>
      <c r="F59" s="179">
        <f>[1]INPUT!K77</f>
        <v>279</v>
      </c>
      <c r="G59" s="181">
        <f t="shared" si="2"/>
        <v>37.200000000000003</v>
      </c>
      <c r="H59" s="182">
        <f>[1]INPUT!O77</f>
        <v>85</v>
      </c>
      <c r="I59" s="183">
        <f t="shared" si="3"/>
        <v>11.333333333333332</v>
      </c>
      <c r="J59" s="184" t="str">
        <f>[1]INPUT!P77</f>
        <v>Pro Wein/ MLOS 3</v>
      </c>
      <c r="K59" s="185"/>
      <c r="L59" s="186" t="s">
        <v>124</v>
      </c>
      <c r="M59" s="186"/>
    </row>
    <row r="60" spans="1:14" ht="15.75" hidden="1" thickBot="1" x14ac:dyDescent="0.3">
      <c r="A60" s="187" t="s">
        <v>39</v>
      </c>
      <c r="B60" s="188">
        <f>[1]INPUT!B78</f>
        <v>0</v>
      </c>
      <c r="C60" s="189">
        <f>[1]INPUT!C78</f>
        <v>0</v>
      </c>
      <c r="D60" s="190">
        <f>[1]INPUT!G78</f>
        <v>0</v>
      </c>
      <c r="E60" s="191">
        <f t="shared" si="2"/>
        <v>0</v>
      </c>
      <c r="F60" s="190">
        <f>[1]INPUT!K78</f>
        <v>0</v>
      </c>
      <c r="G60" s="192">
        <f t="shared" si="2"/>
        <v>0</v>
      </c>
      <c r="H60" s="193">
        <f>[1]INPUT!O78</f>
        <v>0</v>
      </c>
      <c r="I60" s="194">
        <f t="shared" si="3"/>
        <v>0</v>
      </c>
      <c r="J60" s="195">
        <f>[1]INPUT!P78</f>
        <v>0</v>
      </c>
      <c r="K60" s="196"/>
      <c r="L60" s="197"/>
      <c r="M60" s="197">
        <f>+[1]INPUT!R78</f>
        <v>0</v>
      </c>
    </row>
    <row r="61" spans="1:14" ht="15" customHeight="1" x14ac:dyDescent="0.25">
      <c r="A61" s="198"/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</row>
    <row r="62" spans="1:14" x14ac:dyDescent="0.25">
      <c r="A62" s="12" t="s">
        <v>40</v>
      </c>
      <c r="B62" s="12"/>
      <c r="C62" s="12"/>
      <c r="D62" s="12"/>
      <c r="E62" s="199" t="str">
        <f>+[1]INPUT!J80</f>
        <v>Superior</v>
      </c>
      <c r="F62" s="200"/>
      <c r="G62" s="201"/>
      <c r="H62" s="202" t="s">
        <v>41</v>
      </c>
      <c r="I62" s="203"/>
      <c r="J62" s="204" t="str">
        <f>[1]INPUT!N2</f>
        <v>Commerzbank AG</v>
      </c>
      <c r="K62" s="205"/>
      <c r="L62" s="205"/>
      <c r="M62" s="206"/>
      <c r="N62" s="198"/>
    </row>
    <row r="63" spans="1:14" x14ac:dyDescent="0.25">
      <c r="A63" s="12" t="s">
        <v>42</v>
      </c>
      <c r="B63" s="12"/>
      <c r="C63" s="12"/>
      <c r="D63" s="12"/>
      <c r="E63" s="199" t="str">
        <f>[1]INPUT!J81</f>
        <v xml:space="preserve">Deluxe </v>
      </c>
      <c r="F63" s="207"/>
      <c r="G63" s="201"/>
      <c r="H63" s="202" t="s">
        <v>43</v>
      </c>
      <c r="I63" s="203"/>
      <c r="J63" s="204" t="str">
        <f>[1]INPUT!N3</f>
        <v>Breite Str. 25 , 40213 Düsseldorf</v>
      </c>
      <c r="K63" s="205"/>
      <c r="L63" s="205"/>
      <c r="M63" s="206"/>
      <c r="N63" s="198"/>
    </row>
    <row r="64" spans="1:14" x14ac:dyDescent="0.25">
      <c r="A64" s="12" t="s">
        <v>44</v>
      </c>
      <c r="B64" s="12"/>
      <c r="C64" s="12"/>
      <c r="D64" s="12"/>
      <c r="E64" s="199">
        <f>[1]INPUT!J82</f>
        <v>30</v>
      </c>
      <c r="F64" s="207"/>
      <c r="G64" s="201"/>
      <c r="H64" s="202" t="s">
        <v>45</v>
      </c>
      <c r="I64" s="203"/>
      <c r="J64" s="204" t="str">
        <f>[1]INPUT!N4</f>
        <v>Steigenberger Parkhotel</v>
      </c>
      <c r="K64" s="205"/>
      <c r="L64" s="205"/>
      <c r="M64" s="206"/>
      <c r="N64" s="198"/>
    </row>
    <row r="65" spans="1:14" x14ac:dyDescent="0.25">
      <c r="A65" s="12" t="s">
        <v>42</v>
      </c>
      <c r="B65" s="12"/>
      <c r="C65" s="12"/>
      <c r="D65" s="12"/>
      <c r="E65" s="208" t="str">
        <f>[1]INPUT!J83</f>
        <v xml:space="preserve">Grand Deluxe </v>
      </c>
      <c r="F65" s="209"/>
      <c r="G65" s="201"/>
      <c r="H65" s="202" t="s">
        <v>46</v>
      </c>
      <c r="I65" s="203"/>
      <c r="J65" s="204"/>
      <c r="K65" s="205"/>
      <c r="L65" s="205"/>
      <c r="M65" s="206"/>
      <c r="N65" s="198"/>
    </row>
    <row r="66" spans="1:14" x14ac:dyDescent="0.25">
      <c r="A66" s="12" t="s">
        <v>44</v>
      </c>
      <c r="B66" s="12"/>
      <c r="C66" s="12"/>
      <c r="D66" s="12"/>
      <c r="E66" s="199">
        <f>[1]INPUT!J84</f>
        <v>70</v>
      </c>
      <c r="F66" s="209"/>
      <c r="G66" s="201"/>
      <c r="H66" s="202" t="s">
        <v>47</v>
      </c>
      <c r="I66" s="203"/>
      <c r="J66" s="204" t="str">
        <f>[1]INPUT!N6</f>
        <v>DE39 3004 0000 0171 8584 00</v>
      </c>
      <c r="K66" s="205"/>
      <c r="L66" s="205"/>
      <c r="M66" s="206"/>
      <c r="N66" s="198"/>
    </row>
    <row r="67" spans="1:14" x14ac:dyDescent="0.25">
      <c r="A67" s="210" t="s">
        <v>48</v>
      </c>
      <c r="B67" s="211"/>
      <c r="C67" s="211"/>
      <c r="D67" s="211"/>
      <c r="E67" s="212"/>
      <c r="F67" s="213"/>
      <c r="G67" s="201"/>
      <c r="H67" s="202" t="s">
        <v>49</v>
      </c>
      <c r="I67" s="203"/>
      <c r="J67" s="204" t="str">
        <f>[1]INPUT!N7</f>
        <v>COBADEFFXXX</v>
      </c>
      <c r="K67" s="205"/>
      <c r="L67" s="205"/>
      <c r="M67" s="206"/>
      <c r="N67" s="198"/>
    </row>
    <row r="68" spans="1:14" x14ac:dyDescent="0.25">
      <c r="A68" s="214"/>
      <c r="B68" s="215"/>
      <c r="C68" s="215"/>
      <c r="D68" s="215"/>
      <c r="E68" s="216"/>
      <c r="F68" s="207"/>
      <c r="G68" s="217"/>
      <c r="H68" s="218"/>
      <c r="I68" s="213"/>
      <c r="J68" s="219"/>
      <c r="K68" s="219"/>
      <c r="L68" s="219"/>
      <c r="M68" s="219"/>
      <c r="N68" s="198"/>
    </row>
    <row r="69" spans="1:14" x14ac:dyDescent="0.25">
      <c r="A69" s="220"/>
      <c r="B69" s="221"/>
      <c r="C69" s="221"/>
      <c r="D69" s="221"/>
      <c r="E69" s="222"/>
      <c r="F69" s="223"/>
      <c r="G69" s="201"/>
      <c r="H69" s="224" t="s">
        <v>50</v>
      </c>
      <c r="I69" s="225"/>
      <c r="J69" s="226"/>
      <c r="K69" s="219"/>
      <c r="L69" s="219"/>
      <c r="M69" s="219"/>
      <c r="N69" s="198"/>
    </row>
    <row r="70" spans="1:14" x14ac:dyDescent="0.25">
      <c r="A70" s="218"/>
      <c r="B70" s="213"/>
      <c r="C70" s="213"/>
      <c r="D70" s="213"/>
      <c r="E70" s="227"/>
      <c r="F70" s="228"/>
      <c r="G70" s="201"/>
      <c r="H70" s="229" t="s">
        <v>51</v>
      </c>
      <c r="I70" s="230"/>
      <c r="J70" s="231"/>
      <c r="K70" s="219"/>
      <c r="L70" s="219"/>
      <c r="M70" s="219"/>
      <c r="N70" s="8"/>
    </row>
    <row r="71" spans="1:14" x14ac:dyDescent="0.25">
      <c r="A71" s="232" t="s">
        <v>52</v>
      </c>
      <c r="B71" s="233"/>
      <c r="C71" s="234"/>
      <c r="D71" s="235" t="str">
        <f>[1]INPUT!D80</f>
        <v>EUR</v>
      </c>
      <c r="E71" s="236"/>
      <c r="F71" s="207"/>
      <c r="G71" s="217"/>
      <c r="H71" s="229" t="s">
        <v>53</v>
      </c>
      <c r="I71" s="230"/>
      <c r="J71" s="231"/>
      <c r="K71" s="219"/>
      <c r="L71" s="219"/>
      <c r="M71" s="219"/>
      <c r="N71" s="8"/>
    </row>
    <row r="72" spans="1:14" x14ac:dyDescent="0.25">
      <c r="A72" s="232" t="s">
        <v>54</v>
      </c>
      <c r="B72" s="233"/>
      <c r="C72" s="234"/>
      <c r="D72" s="237" t="s">
        <v>55</v>
      </c>
      <c r="E72" s="236"/>
      <c r="F72" s="207"/>
      <c r="G72" s="217"/>
      <c r="H72" s="229" t="s">
        <v>56</v>
      </c>
      <c r="I72" s="230"/>
      <c r="J72" s="231"/>
      <c r="K72" s="219"/>
      <c r="L72" s="219"/>
      <c r="M72" s="219"/>
      <c r="N72" s="8"/>
    </row>
    <row r="73" spans="1:14" x14ac:dyDescent="0.25">
      <c r="A73" s="232" t="s">
        <v>57</v>
      </c>
      <c r="B73" s="233"/>
      <c r="C73" s="234"/>
      <c r="D73" s="238" t="str">
        <f>[1]INPUT!D82</f>
        <v>yes</v>
      </c>
      <c r="E73" s="236"/>
      <c r="F73" s="207"/>
      <c r="G73" s="217"/>
      <c r="H73" s="229" t="s">
        <v>58</v>
      </c>
      <c r="I73" s="230"/>
      <c r="J73" s="231"/>
      <c r="K73" s="219"/>
      <c r="L73" s="219"/>
      <c r="M73" s="219"/>
      <c r="N73" s="8"/>
    </row>
    <row r="74" spans="1:14" x14ac:dyDescent="0.25">
      <c r="A74" s="232" t="s">
        <v>59</v>
      </c>
      <c r="B74" s="233"/>
      <c r="C74" s="234"/>
      <c r="D74" s="238">
        <f>[1]INPUT!D83</f>
        <v>25</v>
      </c>
      <c r="E74" s="207"/>
      <c r="F74" s="207"/>
      <c r="G74" s="217"/>
      <c r="H74" s="229" t="s">
        <v>60</v>
      </c>
      <c r="I74" s="230"/>
      <c r="J74" s="231"/>
      <c r="K74" s="219"/>
      <c r="L74" s="219"/>
      <c r="M74" s="219"/>
      <c r="N74" s="8"/>
    </row>
    <row r="75" spans="1:14" x14ac:dyDescent="0.25">
      <c r="A75" s="232" t="s">
        <v>61</v>
      </c>
      <c r="B75" s="233"/>
      <c r="C75" s="234"/>
      <c r="D75" s="238" t="str">
        <f>[1]INPUT!D84</f>
        <v>Inclusive</v>
      </c>
      <c r="E75" s="239"/>
      <c r="F75" s="239"/>
      <c r="G75" s="217"/>
      <c r="H75" s="229" t="s">
        <v>62</v>
      </c>
      <c r="I75" s="230"/>
      <c r="J75" s="231"/>
      <c r="K75" s="219"/>
      <c r="L75" s="219"/>
      <c r="M75" s="219"/>
      <c r="N75" s="8"/>
    </row>
    <row r="76" spans="1:14" x14ac:dyDescent="0.25">
      <c r="A76" s="232" t="s">
        <v>63</v>
      </c>
      <c r="B76" s="233"/>
      <c r="C76" s="234"/>
      <c r="D76" s="240" t="str">
        <f>[1]INPUT!D85</f>
        <v>Exclusive</v>
      </c>
      <c r="E76" s="239"/>
      <c r="F76" s="239"/>
      <c r="G76" s="217"/>
      <c r="H76" s="241" t="s">
        <v>64</v>
      </c>
      <c r="I76" s="242"/>
      <c r="J76" s="243"/>
      <c r="K76" s="8"/>
      <c r="L76" s="8"/>
      <c r="M76" s="8"/>
      <c r="N76" s="8"/>
    </row>
    <row r="77" spans="1:14" ht="15" customHeight="1" x14ac:dyDescent="0.25">
      <c r="A77" s="232" t="s">
        <v>65</v>
      </c>
      <c r="B77" s="233"/>
      <c r="C77" s="234"/>
      <c r="D77" s="199" t="str">
        <f>[1]INPUT!D86</f>
        <v>yes</v>
      </c>
      <c r="E77" s="239"/>
      <c r="F77" s="239"/>
      <c r="G77" s="217"/>
      <c r="H77" s="244"/>
      <c r="I77" s="244"/>
      <c r="J77" s="244"/>
      <c r="K77" s="8"/>
      <c r="L77" s="8"/>
      <c r="M77" s="8"/>
      <c r="N77" s="8"/>
    </row>
    <row r="78" spans="1:14" ht="15" customHeight="1" thickBot="1" x14ac:dyDescent="0.3">
      <c r="D78" s="245"/>
      <c r="E78" s="239"/>
      <c r="F78" s="239"/>
      <c r="G78" s="217"/>
      <c r="H78" s="244"/>
      <c r="I78" s="244"/>
      <c r="J78" s="244"/>
      <c r="K78" s="8"/>
      <c r="L78" s="8"/>
      <c r="M78" s="8"/>
      <c r="N78" s="8"/>
    </row>
    <row r="79" spans="1:14" ht="15.75" thickBot="1" x14ac:dyDescent="0.3">
      <c r="A79" s="1" t="s">
        <v>66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</row>
    <row r="80" spans="1:14" x14ac:dyDescent="0.25">
      <c r="A80" s="246" t="s">
        <v>67</v>
      </c>
      <c r="B80" s="247"/>
      <c r="C80" s="248">
        <f>[1]INPUT!C100</f>
        <v>1</v>
      </c>
      <c r="D80" s="249" t="str">
        <f>[1]INPUT!D100</f>
        <v>Days prior arrival</v>
      </c>
      <c r="E80" s="250"/>
      <c r="F80" s="251" t="s">
        <v>68</v>
      </c>
      <c r="G80" s="251"/>
      <c r="H80" s="251"/>
      <c r="I80" s="252"/>
      <c r="J80" s="8"/>
      <c r="K80" s="8"/>
      <c r="L80" s="8"/>
      <c r="M80" s="8"/>
    </row>
    <row r="81" spans="1:13" x14ac:dyDescent="0.25">
      <c r="A81" s="253" t="s">
        <v>69</v>
      </c>
      <c r="B81" s="12"/>
      <c r="C81" s="254" t="str">
        <f>[1]INPUT!C101</f>
        <v>90 PCT</v>
      </c>
      <c r="D81" s="255" t="str">
        <f>[1]INPUT!D101</f>
        <v>of 1st night</v>
      </c>
      <c r="E81" s="256"/>
      <c r="F81" s="257" t="s">
        <v>68</v>
      </c>
      <c r="G81" s="257"/>
      <c r="H81" s="257"/>
      <c r="I81" s="258"/>
      <c r="J81" s="8"/>
      <c r="K81" s="8"/>
      <c r="L81" s="8"/>
      <c r="M81" s="8"/>
    </row>
    <row r="82" spans="1:13" ht="15.75" thickBot="1" x14ac:dyDescent="0.3">
      <c r="A82" s="259" t="s">
        <v>69</v>
      </c>
      <c r="B82" s="260"/>
      <c r="C82" s="261" t="str">
        <f>[1]INPUT!C102</f>
        <v>90 PCT</v>
      </c>
      <c r="D82" s="262" t="str">
        <f>[1]INPUT!D102</f>
        <v>of total stay</v>
      </c>
      <c r="E82" s="263"/>
      <c r="F82" s="264" t="s">
        <v>70</v>
      </c>
      <c r="G82" s="264"/>
      <c r="H82" s="264"/>
      <c r="I82" s="265"/>
      <c r="J82" s="8"/>
      <c r="K82" s="8"/>
      <c r="L82" s="8"/>
      <c r="M82" s="8"/>
    </row>
    <row r="83" spans="1:13" ht="15.75" thickBo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15.75" thickBot="1" x14ac:dyDescent="0.3">
      <c r="A84" s="1" t="s">
        <v>71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</row>
    <row r="85" spans="1:13" x14ac:dyDescent="0.25">
      <c r="A85" s="266" t="s">
        <v>72</v>
      </c>
      <c r="B85" s="266"/>
      <c r="C85" s="267" t="s">
        <v>73</v>
      </c>
      <c r="D85" s="267" t="s">
        <v>74</v>
      </c>
      <c r="E85" s="251" t="s">
        <v>75</v>
      </c>
      <c r="F85" s="8"/>
      <c r="G85" s="8"/>
      <c r="H85" s="8"/>
      <c r="I85" s="8"/>
      <c r="J85" s="8"/>
      <c r="K85" s="8"/>
      <c r="L85" s="8"/>
      <c r="M85" s="8"/>
    </row>
    <row r="86" spans="1:13" x14ac:dyDescent="0.25">
      <c r="A86" s="268"/>
      <c r="B86" s="268"/>
      <c r="C86" s="269">
        <f>[1]INPUT!I90</f>
        <v>7</v>
      </c>
      <c r="D86" s="269">
        <f>[1]INPUT!J90</f>
        <v>19</v>
      </c>
      <c r="E86" s="269">
        <f>[1]INPUT!K90</f>
        <v>19</v>
      </c>
      <c r="F86" s="8"/>
      <c r="G86" s="8"/>
      <c r="H86" s="8"/>
      <c r="I86" s="8"/>
      <c r="J86" s="8"/>
      <c r="K86" s="8"/>
      <c r="L86" s="8"/>
      <c r="M86" s="8"/>
    </row>
    <row r="87" spans="1:13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ht="15" customHeight="1" x14ac:dyDescent="0.25">
      <c r="A88" s="270" t="s">
        <v>76</v>
      </c>
      <c r="B88" s="270"/>
      <c r="C88" s="271" t="str">
        <f>[1]INPUT!D89</f>
        <v>no</v>
      </c>
      <c r="D88" s="272"/>
      <c r="E88" s="273"/>
      <c r="F88" s="8"/>
    </row>
    <row r="89" spans="1:13" x14ac:dyDescent="0.25">
      <c r="A89" s="270"/>
      <c r="B89" s="270"/>
      <c r="C89" s="274"/>
      <c r="D89" s="275"/>
      <c r="E89" s="276"/>
      <c r="F89" s="277"/>
    </row>
    <row r="90" spans="1:13" ht="15" hidden="1" customHeight="1" x14ac:dyDescent="0.25">
      <c r="A90" s="270" t="s">
        <v>77</v>
      </c>
      <c r="B90" s="270"/>
      <c r="C90" s="271" t="str">
        <f>[1]INPUT!D91</f>
        <v>yes</v>
      </c>
      <c r="D90" s="272"/>
      <c r="E90" s="273"/>
      <c r="F90" s="8"/>
    </row>
    <row r="91" spans="1:13" ht="15" hidden="1" customHeight="1" x14ac:dyDescent="0.25">
      <c r="A91" s="270"/>
      <c r="B91" s="270"/>
      <c r="C91" s="274"/>
      <c r="D91" s="275"/>
      <c r="E91" s="276"/>
      <c r="F91" s="8"/>
      <c r="G91" s="8"/>
    </row>
    <row r="92" spans="1:13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ht="15.75" hidden="1" thickBot="1" x14ac:dyDescent="0.3">
      <c r="A93" s="1" t="s">
        <v>78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</row>
    <row r="94" spans="1:13" ht="15.75" hidden="1" thickBot="1" x14ac:dyDescent="0.3">
      <c r="A94" s="278" t="s">
        <v>79</v>
      </c>
      <c r="B94" s="279"/>
      <c r="C94" s="280" t="s">
        <v>80</v>
      </c>
      <c r="D94" s="280" t="s">
        <v>81</v>
      </c>
      <c r="E94" s="280" t="s">
        <v>80</v>
      </c>
      <c r="F94" s="280" t="s">
        <v>81</v>
      </c>
      <c r="G94" s="281"/>
      <c r="H94" s="282" t="s">
        <v>82</v>
      </c>
      <c r="I94" s="282"/>
      <c r="J94" s="282"/>
      <c r="K94" s="8"/>
      <c r="L94" s="8"/>
      <c r="M94" s="8"/>
    </row>
    <row r="95" spans="1:13" ht="15.75" hidden="1" thickBot="1" x14ac:dyDescent="0.3">
      <c r="A95" s="270"/>
      <c r="B95" s="270"/>
      <c r="C95" s="257">
        <v>1</v>
      </c>
      <c r="D95" s="283">
        <f>[1]INPUT!Q81</f>
        <v>0</v>
      </c>
      <c r="E95" s="257">
        <v>11</v>
      </c>
      <c r="F95" s="283">
        <f>[1]INPUT!S81</f>
        <v>0</v>
      </c>
      <c r="G95" s="284"/>
      <c r="H95" s="257" t="s">
        <v>83</v>
      </c>
      <c r="I95" s="285">
        <f>[1]INPUT!B95</f>
        <v>0</v>
      </c>
      <c r="J95" s="285">
        <f>[1]INPUT!C95</f>
        <v>0</v>
      </c>
    </row>
    <row r="96" spans="1:13" ht="15.75" hidden="1" thickBot="1" x14ac:dyDescent="0.3">
      <c r="A96" s="270"/>
      <c r="B96" s="270"/>
      <c r="C96" s="257">
        <v>2</v>
      </c>
      <c r="D96" s="283">
        <f>[1]INPUT!Q82</f>
        <v>0</v>
      </c>
      <c r="E96" s="257">
        <v>12</v>
      </c>
      <c r="F96" s="283">
        <f>[1]INPUT!S82</f>
        <v>0</v>
      </c>
      <c r="G96" s="284"/>
      <c r="H96" s="257" t="s">
        <v>83</v>
      </c>
      <c r="I96" s="285">
        <f>[1]INPUT!B96</f>
        <v>0</v>
      </c>
      <c r="J96" s="285">
        <f>[1]INPUT!C96</f>
        <v>0</v>
      </c>
    </row>
    <row r="97" spans="1:13" ht="15.75" hidden="1" thickBot="1" x14ac:dyDescent="0.3">
      <c r="A97" s="270"/>
      <c r="B97" s="270"/>
      <c r="C97" s="257">
        <v>3</v>
      </c>
      <c r="D97" s="283">
        <f>[1]INPUT!Q83</f>
        <v>0</v>
      </c>
      <c r="E97" s="257">
        <v>13</v>
      </c>
      <c r="F97" s="283">
        <f>[1]INPUT!S83</f>
        <v>0</v>
      </c>
      <c r="G97" s="284"/>
      <c r="H97" s="257" t="s">
        <v>83</v>
      </c>
      <c r="I97" s="285">
        <f>[1]INPUT!B97</f>
        <v>0</v>
      </c>
      <c r="J97" s="285">
        <f>[1]INPUT!C97</f>
        <v>0</v>
      </c>
    </row>
    <row r="98" spans="1:13" ht="15.75" hidden="1" thickBot="1" x14ac:dyDescent="0.3">
      <c r="A98" s="270"/>
      <c r="B98" s="270"/>
      <c r="C98" s="257">
        <v>4</v>
      </c>
      <c r="D98" s="283">
        <f>[1]INPUT!Q84</f>
        <v>0</v>
      </c>
      <c r="E98" s="257">
        <v>14</v>
      </c>
      <c r="F98" s="283">
        <f>[1]INPUT!S84</f>
        <v>0</v>
      </c>
      <c r="G98" s="8"/>
    </row>
    <row r="99" spans="1:13" ht="15.75" hidden="1" thickBot="1" x14ac:dyDescent="0.3">
      <c r="A99" s="270"/>
      <c r="B99" s="270"/>
      <c r="C99" s="257">
        <v>5</v>
      </c>
      <c r="D99" s="283">
        <f>[1]INPUT!Q85</f>
        <v>0</v>
      </c>
      <c r="E99" s="257">
        <v>15</v>
      </c>
      <c r="F99" s="283">
        <f>[1]INPUT!S85</f>
        <v>0</v>
      </c>
      <c r="G99" s="8"/>
    </row>
    <row r="100" spans="1:13" ht="15.75" hidden="1" thickBot="1" x14ac:dyDescent="0.3">
      <c r="A100" s="270"/>
      <c r="B100" s="270"/>
      <c r="C100" s="257">
        <v>6</v>
      </c>
      <c r="D100" s="283">
        <f>[1]INPUT!Q86</f>
        <v>0</v>
      </c>
      <c r="E100" s="257">
        <v>16</v>
      </c>
      <c r="F100" s="283">
        <f>[1]INPUT!S86</f>
        <v>0</v>
      </c>
      <c r="G100" s="8"/>
    </row>
    <row r="101" spans="1:13" ht="15.75" hidden="1" thickBot="1" x14ac:dyDescent="0.3">
      <c r="A101" s="270"/>
      <c r="B101" s="270"/>
      <c r="C101" s="257">
        <v>7</v>
      </c>
      <c r="D101" s="283">
        <f>[1]INPUT!Q87</f>
        <v>0</v>
      </c>
      <c r="E101" s="257">
        <v>17</v>
      </c>
      <c r="F101" s="283">
        <f>[1]INPUT!S87</f>
        <v>0</v>
      </c>
      <c r="G101" s="8"/>
    </row>
    <row r="102" spans="1:13" ht="15.75" hidden="1" thickBot="1" x14ac:dyDescent="0.3">
      <c r="A102" s="270"/>
      <c r="B102" s="270"/>
      <c r="C102" s="257">
        <v>8</v>
      </c>
      <c r="D102" s="283">
        <f>[1]INPUT!Q88</f>
        <v>0</v>
      </c>
      <c r="E102" s="257">
        <v>18</v>
      </c>
      <c r="F102" s="283">
        <f>[1]INPUT!S88</f>
        <v>0</v>
      </c>
      <c r="G102" s="8"/>
    </row>
    <row r="103" spans="1:13" ht="15.75" hidden="1" thickBot="1" x14ac:dyDescent="0.3">
      <c r="A103" s="270"/>
      <c r="B103" s="270"/>
      <c r="C103" s="257">
        <v>9</v>
      </c>
      <c r="D103" s="283">
        <f>[1]INPUT!Q89</f>
        <v>0</v>
      </c>
      <c r="E103" s="257">
        <v>19</v>
      </c>
      <c r="F103" s="283">
        <f>[1]INPUT!S89</f>
        <v>0</v>
      </c>
      <c r="G103" s="8"/>
      <c r="K103" s="8"/>
      <c r="L103" s="8"/>
      <c r="M103" s="8"/>
    </row>
    <row r="104" spans="1:13" ht="15.75" hidden="1" thickBot="1" x14ac:dyDescent="0.3">
      <c r="A104" s="270"/>
      <c r="B104" s="270"/>
      <c r="C104" s="257">
        <v>10</v>
      </c>
      <c r="D104" s="283">
        <f>[1]INPUT!Q90</f>
        <v>0</v>
      </c>
      <c r="E104" s="257">
        <v>20</v>
      </c>
      <c r="F104" s="283">
        <f>[1]INPUT!S90</f>
        <v>0</v>
      </c>
      <c r="G104" s="8"/>
      <c r="K104" s="8"/>
      <c r="L104" s="8"/>
      <c r="M104" s="8"/>
    </row>
    <row r="105" spans="1:13" ht="15.75" hidden="1" thickBot="1" x14ac:dyDescent="0.3">
      <c r="A105" s="8"/>
      <c r="B105" s="8"/>
      <c r="C105" s="8"/>
      <c r="D105" s="8"/>
      <c r="E105" s="8"/>
      <c r="F105" s="8"/>
      <c r="G105" s="8"/>
      <c r="K105" s="8"/>
      <c r="L105" s="8"/>
      <c r="M105" s="8"/>
    </row>
    <row r="106" spans="1:13" ht="15.75" thickBo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13" ht="15.75" thickBot="1" x14ac:dyDescent="0.3">
      <c r="A107" s="1" t="s">
        <v>84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</row>
    <row r="108" spans="1:13" x14ac:dyDescent="0.25">
      <c r="A108" s="287" t="s">
        <v>85</v>
      </c>
      <c r="B108" s="288"/>
      <c r="C108" s="289"/>
      <c r="D108" s="290" t="s">
        <v>86</v>
      </c>
      <c r="E108" s="291"/>
      <c r="F108" s="292"/>
      <c r="G108" s="293" t="s">
        <v>87</v>
      </c>
      <c r="H108" s="294"/>
      <c r="I108" s="294"/>
      <c r="J108" s="295"/>
    </row>
    <row r="109" spans="1:13" x14ac:dyDescent="0.25">
      <c r="A109" s="296"/>
      <c r="B109" s="297"/>
      <c r="C109" s="298"/>
      <c r="D109" s="299" t="s">
        <v>88</v>
      </c>
      <c r="E109" s="300"/>
      <c r="F109" s="301"/>
      <c r="G109" s="302"/>
      <c r="H109" s="303"/>
      <c r="I109" s="303"/>
      <c r="J109" s="304"/>
    </row>
    <row r="110" spans="1:13" x14ac:dyDescent="0.25">
      <c r="A110" s="305" t="s">
        <v>89</v>
      </c>
      <c r="B110" s="305"/>
      <c r="C110" s="305"/>
      <c r="D110" s="306">
        <f>[1]INPUT!D108</f>
        <v>39</v>
      </c>
      <c r="E110" s="306"/>
      <c r="F110" s="306"/>
      <c r="G110" s="307" t="str">
        <f>D71</f>
        <v>EUR</v>
      </c>
      <c r="H110" s="308"/>
      <c r="I110" s="308"/>
      <c r="J110" s="309"/>
    </row>
    <row r="111" spans="1:13" x14ac:dyDescent="0.25">
      <c r="A111" s="305" t="s">
        <v>90</v>
      </c>
      <c r="B111" s="305"/>
      <c r="C111" s="305"/>
      <c r="D111" s="306">
        <f>[1]INPUT!D109</f>
        <v>49</v>
      </c>
      <c r="E111" s="306"/>
      <c r="F111" s="306"/>
      <c r="G111" s="307" t="str">
        <f>D71</f>
        <v>EUR</v>
      </c>
      <c r="H111" s="308"/>
      <c r="I111" s="308"/>
      <c r="J111" s="309"/>
      <c r="K111" s="310"/>
    </row>
    <row r="112" spans="1:13" x14ac:dyDescent="0.25">
      <c r="A112" s="305" t="s">
        <v>91</v>
      </c>
      <c r="B112" s="305"/>
      <c r="C112" s="305"/>
      <c r="D112" s="306">
        <f>[1]INPUT!D110</f>
        <v>59</v>
      </c>
      <c r="E112" s="306"/>
      <c r="F112" s="306"/>
      <c r="G112" s="307" t="str">
        <f>D71</f>
        <v>EUR</v>
      </c>
      <c r="H112" s="308"/>
      <c r="I112" s="308"/>
      <c r="J112" s="309"/>
      <c r="K112" s="8"/>
    </row>
    <row r="113" spans="1:18" x14ac:dyDescent="0.25">
      <c r="A113" s="305" t="s">
        <v>92</v>
      </c>
      <c r="B113" s="305"/>
      <c r="C113" s="305"/>
      <c r="D113" s="306">
        <f>[1]INPUT!D111</f>
        <v>59</v>
      </c>
      <c r="E113" s="306"/>
      <c r="F113" s="306"/>
      <c r="G113" s="307" t="str">
        <f>D71</f>
        <v>EUR</v>
      </c>
      <c r="H113" s="308"/>
      <c r="I113" s="308"/>
      <c r="J113" s="309"/>
      <c r="K113" s="8"/>
    </row>
    <row r="114" spans="1:18" ht="15.75" thickBo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18" ht="15.75" thickBot="1" x14ac:dyDescent="0.3">
      <c r="A115" s="1" t="s">
        <v>93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</row>
    <row r="116" spans="1:18" x14ac:dyDescent="0.25">
      <c r="A116" s="311" t="s">
        <v>94</v>
      </c>
      <c r="B116" s="312"/>
      <c r="C116" s="312"/>
      <c r="D116" s="312"/>
      <c r="E116" s="312"/>
      <c r="F116" s="312"/>
      <c r="G116" s="312"/>
      <c r="H116" s="312"/>
      <c r="I116" s="312"/>
      <c r="J116" s="312"/>
      <c r="K116" s="312"/>
      <c r="L116" s="312"/>
      <c r="M116" s="313"/>
    </row>
    <row r="117" spans="1:18" x14ac:dyDescent="0.25">
      <c r="A117" s="314" t="s">
        <v>95</v>
      </c>
      <c r="B117" s="315"/>
      <c r="C117" s="315"/>
      <c r="D117" s="315"/>
      <c r="E117" s="315"/>
      <c r="F117" s="315"/>
      <c r="G117" s="315"/>
      <c r="H117" s="315"/>
      <c r="I117" s="316"/>
      <c r="J117" s="316"/>
      <c r="K117" s="316"/>
      <c r="L117" s="316"/>
      <c r="M117" s="317"/>
    </row>
    <row r="118" spans="1:18" x14ac:dyDescent="0.25">
      <c r="A118" s="318" t="s">
        <v>96</v>
      </c>
      <c r="B118" s="286"/>
      <c r="C118" s="286"/>
      <c r="D118" s="286"/>
      <c r="E118" s="286"/>
      <c r="F118" s="286"/>
      <c r="G118" s="286"/>
      <c r="H118" s="286"/>
      <c r="I118" s="319"/>
      <c r="J118" s="319"/>
      <c r="K118" s="319"/>
      <c r="L118" s="319"/>
      <c r="M118" s="320"/>
    </row>
    <row r="119" spans="1:18" x14ac:dyDescent="0.25">
      <c r="A119" s="318" t="s">
        <v>97</v>
      </c>
      <c r="B119" s="286"/>
      <c r="C119" s="286"/>
      <c r="D119" s="286"/>
      <c r="E119" s="286"/>
      <c r="F119" s="286"/>
      <c r="G119" s="286"/>
      <c r="H119" s="286"/>
      <c r="I119" s="319"/>
      <c r="J119" s="319"/>
      <c r="K119" s="319"/>
      <c r="L119" s="319"/>
      <c r="M119" s="320"/>
    </row>
    <row r="120" spans="1:18" x14ac:dyDescent="0.25">
      <c r="A120" s="321" t="s">
        <v>98</v>
      </c>
      <c r="B120" s="322"/>
      <c r="C120" s="322"/>
      <c r="D120" s="322"/>
      <c r="E120" s="322"/>
      <c r="F120" s="322"/>
      <c r="G120" s="322"/>
      <c r="H120" s="322"/>
      <c r="I120" s="323"/>
      <c r="J120" s="323"/>
      <c r="K120" s="323"/>
      <c r="L120" s="323"/>
      <c r="M120" s="324"/>
    </row>
    <row r="121" spans="1:18" x14ac:dyDescent="0.25">
      <c r="A121" s="325"/>
      <c r="B121" s="8"/>
      <c r="C121" s="8"/>
      <c r="D121" s="8"/>
      <c r="E121" s="8"/>
      <c r="F121" s="8"/>
      <c r="G121" s="8"/>
      <c r="H121" s="8"/>
      <c r="I121" s="326"/>
      <c r="J121" s="8"/>
      <c r="K121" s="8"/>
      <c r="L121" s="8"/>
      <c r="M121" s="8"/>
    </row>
    <row r="122" spans="1:18" s="330" customFormat="1" x14ac:dyDescent="0.25">
      <c r="A122" s="327" t="s">
        <v>99</v>
      </c>
      <c r="B122" s="328"/>
      <c r="C122" s="328"/>
      <c r="D122" s="328"/>
      <c r="E122" s="328"/>
      <c r="F122" s="328"/>
      <c r="G122" s="328"/>
      <c r="H122" s="328"/>
      <c r="I122" s="328"/>
      <c r="J122" s="328"/>
      <c r="K122" s="328"/>
      <c r="L122" s="328"/>
      <c r="M122" s="329"/>
      <c r="N122" s="4"/>
      <c r="O122" s="4"/>
      <c r="P122" s="4"/>
      <c r="Q122" s="4"/>
      <c r="R122" s="4"/>
    </row>
    <row r="123" spans="1:18" x14ac:dyDescent="0.25">
      <c r="A123" s="314" t="s">
        <v>100</v>
      </c>
      <c r="B123" s="315"/>
      <c r="C123" s="315"/>
      <c r="D123" s="315"/>
      <c r="E123" s="315"/>
      <c r="F123" s="331">
        <f>[3]INPUT!F133</f>
        <v>0</v>
      </c>
      <c r="G123" s="315">
        <f>D83</f>
        <v>0</v>
      </c>
      <c r="H123" s="332" t="s">
        <v>101</v>
      </c>
      <c r="I123" s="332"/>
      <c r="J123" s="315" t="s">
        <v>102</v>
      </c>
      <c r="K123" s="315"/>
      <c r="L123" s="315"/>
      <c r="M123" s="333"/>
    </row>
    <row r="124" spans="1:18" x14ac:dyDescent="0.25">
      <c r="A124" s="321" t="s">
        <v>103</v>
      </c>
      <c r="B124" s="322"/>
      <c r="C124" s="334">
        <f>[3]INPUT!C134</f>
        <v>0</v>
      </c>
      <c r="D124" s="322">
        <f>D83</f>
        <v>0</v>
      </c>
      <c r="E124" s="322" t="s">
        <v>102</v>
      </c>
      <c r="F124" s="322"/>
      <c r="G124" s="322"/>
      <c r="H124" s="322"/>
      <c r="I124" s="335"/>
      <c r="J124" s="322"/>
      <c r="K124" s="322"/>
      <c r="L124" s="322"/>
      <c r="M124" s="336"/>
    </row>
    <row r="125" spans="1:18" x14ac:dyDescent="0.25">
      <c r="A125" s="325"/>
      <c r="B125" s="8"/>
      <c r="C125" s="8"/>
      <c r="D125" s="8"/>
      <c r="E125" s="8"/>
      <c r="F125" s="8"/>
      <c r="G125" s="8"/>
      <c r="H125" s="8"/>
      <c r="I125" s="326"/>
      <c r="J125" s="8"/>
      <c r="K125" s="8"/>
      <c r="L125" s="8"/>
      <c r="M125" s="8"/>
    </row>
    <row r="126" spans="1:18" x14ac:dyDescent="0.25">
      <c r="A126" s="337" t="s">
        <v>104</v>
      </c>
      <c r="B126" s="338"/>
      <c r="C126" s="338"/>
      <c r="D126" s="338"/>
      <c r="E126" s="338"/>
      <c r="F126" s="338"/>
      <c r="G126" s="338"/>
      <c r="H126" s="338"/>
      <c r="I126" s="338"/>
      <c r="J126" s="338"/>
      <c r="K126" s="338"/>
      <c r="L126" s="338"/>
      <c r="M126" s="339"/>
    </row>
    <row r="127" spans="1:18" x14ac:dyDescent="0.25">
      <c r="A127" s="321" t="s">
        <v>105</v>
      </c>
      <c r="B127" s="322"/>
      <c r="C127" s="322"/>
      <c r="D127" s="322"/>
      <c r="E127" s="322"/>
      <c r="F127" s="322"/>
      <c r="G127" s="322"/>
      <c r="H127" s="322"/>
      <c r="I127" s="323"/>
      <c r="J127" s="323"/>
      <c r="K127" s="323"/>
      <c r="L127" s="323"/>
      <c r="M127" s="324"/>
    </row>
    <row r="128" spans="1:18" x14ac:dyDescent="0.25">
      <c r="A128" s="340"/>
      <c r="B128" s="244"/>
      <c r="C128" s="244"/>
      <c r="D128" s="244"/>
      <c r="E128" s="244"/>
      <c r="F128" s="244"/>
      <c r="G128" s="244"/>
      <c r="H128" s="244"/>
      <c r="I128" s="223"/>
      <c r="J128" s="223"/>
      <c r="K128" s="223"/>
      <c r="L128" s="223"/>
      <c r="M128" s="223"/>
      <c r="N128" s="330"/>
      <c r="O128" s="330"/>
      <c r="P128" s="330"/>
      <c r="Q128" s="330"/>
      <c r="R128" s="330"/>
    </row>
    <row r="129" spans="1:18" x14ac:dyDescent="0.25">
      <c r="A129" s="341" t="s">
        <v>106</v>
      </c>
      <c r="B129" s="342"/>
      <c r="C129" s="342"/>
      <c r="D129" s="342"/>
      <c r="E129" s="342"/>
      <c r="F129" s="342"/>
      <c r="G129" s="342"/>
      <c r="H129" s="342"/>
      <c r="I129" s="343"/>
      <c r="J129" s="343"/>
      <c r="K129" s="343"/>
      <c r="L129" s="343"/>
      <c r="M129" s="344"/>
    </row>
    <row r="130" spans="1:18" x14ac:dyDescent="0.25">
      <c r="A130" s="340"/>
      <c r="B130" s="244"/>
      <c r="C130" s="244"/>
      <c r="D130" s="244"/>
      <c r="E130" s="244"/>
      <c r="F130" s="244"/>
      <c r="G130" s="244"/>
      <c r="H130" s="244"/>
      <c r="I130" s="223"/>
      <c r="J130" s="223"/>
      <c r="K130" s="223"/>
      <c r="L130" s="223"/>
      <c r="M130" s="223"/>
      <c r="N130" s="330"/>
      <c r="O130" s="330"/>
      <c r="P130" s="330"/>
      <c r="Q130" s="330"/>
      <c r="R130" s="330"/>
    </row>
    <row r="131" spans="1:18" x14ac:dyDescent="0.25">
      <c r="A131" s="345" t="s">
        <v>107</v>
      </c>
      <c r="B131" s="346"/>
      <c r="C131" s="346"/>
      <c r="D131" s="346"/>
      <c r="E131" s="346"/>
      <c r="F131" s="346"/>
      <c r="G131" s="346"/>
      <c r="H131" s="346"/>
      <c r="I131" s="347"/>
      <c r="J131" s="347"/>
      <c r="K131" s="346"/>
      <c r="L131" s="346"/>
      <c r="M131" s="346"/>
      <c r="N131" s="346"/>
      <c r="O131" s="346"/>
    </row>
    <row r="132" spans="1:18" x14ac:dyDescent="0.25">
      <c r="A132" s="346"/>
      <c r="B132" s="346"/>
      <c r="C132" s="346"/>
      <c r="D132" s="346"/>
      <c r="E132" s="346"/>
      <c r="F132" s="346"/>
      <c r="G132" s="346"/>
      <c r="H132" s="346"/>
      <c r="I132" s="347"/>
      <c r="J132" s="347"/>
      <c r="K132" s="346"/>
      <c r="L132" s="346"/>
      <c r="M132" s="346"/>
      <c r="N132" s="346"/>
      <c r="O132" s="346"/>
    </row>
    <row r="133" spans="1:18" x14ac:dyDescent="0.25">
      <c r="A133" s="346" t="s">
        <v>108</v>
      </c>
      <c r="B133" s="346"/>
      <c r="C133" s="346"/>
      <c r="D133" s="346"/>
      <c r="E133" s="346"/>
      <c r="F133" s="346"/>
      <c r="G133" s="346"/>
      <c r="H133" s="346"/>
      <c r="I133" s="347"/>
      <c r="J133" s="347"/>
      <c r="K133" s="346"/>
      <c r="L133" s="346"/>
      <c r="M133" s="346"/>
      <c r="N133" s="346"/>
      <c r="O133" s="346"/>
    </row>
    <row r="134" spans="1:18" x14ac:dyDescent="0.25">
      <c r="A134" s="346" t="s">
        <v>109</v>
      </c>
      <c r="B134" s="346"/>
      <c r="C134" s="346"/>
      <c r="D134" s="346"/>
      <c r="E134" s="346"/>
      <c r="F134" s="346"/>
      <c r="G134" s="346"/>
      <c r="H134" s="346"/>
      <c r="I134" s="347"/>
      <c r="J134" s="347"/>
      <c r="K134" s="346"/>
      <c r="L134" s="346"/>
      <c r="M134" s="346"/>
      <c r="N134" s="346"/>
      <c r="O134" s="346"/>
    </row>
    <row r="135" spans="1:18" x14ac:dyDescent="0.25">
      <c r="A135" s="346" t="s">
        <v>110</v>
      </c>
      <c r="B135" s="346"/>
      <c r="C135" s="346"/>
      <c r="D135" s="346"/>
      <c r="E135" s="346"/>
      <c r="F135" s="346"/>
      <c r="G135" s="346"/>
      <c r="H135" s="346"/>
      <c r="I135" s="347"/>
      <c r="J135" s="347"/>
      <c r="K135" s="346"/>
      <c r="L135" s="346"/>
      <c r="M135" s="346"/>
      <c r="N135" s="346"/>
      <c r="O135" s="346"/>
    </row>
    <row r="136" spans="1:18" x14ac:dyDescent="0.25">
      <c r="A136" s="346" t="s">
        <v>111</v>
      </c>
      <c r="B136" s="346"/>
      <c r="C136" s="346"/>
      <c r="D136" s="346"/>
      <c r="E136" s="346"/>
      <c r="F136" s="346"/>
      <c r="G136" s="346"/>
      <c r="H136" s="346"/>
      <c r="I136" s="347"/>
      <c r="J136" s="347"/>
      <c r="K136" s="346"/>
      <c r="L136" s="346"/>
      <c r="M136" s="346"/>
      <c r="N136" s="346"/>
      <c r="O136" s="346"/>
    </row>
    <row r="137" spans="1:18" x14ac:dyDescent="0.25">
      <c r="A137" s="346"/>
      <c r="B137" s="346"/>
      <c r="C137" s="346"/>
      <c r="D137" s="346"/>
      <c r="E137" s="346"/>
      <c r="F137" s="346"/>
      <c r="G137" s="346"/>
      <c r="H137" s="346"/>
      <c r="I137" s="347"/>
      <c r="J137" s="347"/>
      <c r="K137" s="346"/>
      <c r="L137" s="346"/>
      <c r="M137" s="346"/>
      <c r="N137" s="346"/>
      <c r="O137" s="346"/>
    </row>
    <row r="138" spans="1:18" ht="15.75" x14ac:dyDescent="0.25">
      <c r="A138" s="348" t="s">
        <v>112</v>
      </c>
      <c r="B138" s="348"/>
      <c r="C138" s="348"/>
      <c r="D138" s="348"/>
      <c r="E138" s="348"/>
      <c r="F138" s="348"/>
      <c r="G138" s="348"/>
      <c r="H138" s="348"/>
      <c r="I138" s="348"/>
      <c r="J138" s="347"/>
      <c r="K138" s="346"/>
      <c r="L138" s="346"/>
      <c r="M138" s="346"/>
      <c r="N138" s="346"/>
      <c r="O138" s="346"/>
    </row>
    <row r="139" spans="1:18" x14ac:dyDescent="0.25">
      <c r="A139" s="346"/>
      <c r="B139" s="346"/>
      <c r="C139" s="346"/>
      <c r="D139" s="346"/>
      <c r="E139" s="346"/>
      <c r="F139" s="346"/>
      <c r="G139" s="346"/>
      <c r="H139" s="346"/>
      <c r="I139" s="347"/>
      <c r="J139" s="347"/>
      <c r="K139" s="346"/>
      <c r="L139" s="346"/>
      <c r="M139" s="346"/>
      <c r="N139" s="346"/>
      <c r="O139" s="346"/>
    </row>
    <row r="140" spans="1:18" x14ac:dyDescent="0.25">
      <c r="A140" s="346"/>
      <c r="B140" s="346"/>
      <c r="C140" s="346"/>
      <c r="D140" s="346"/>
      <c r="E140" s="346"/>
      <c r="F140" s="346"/>
      <c r="G140" s="346"/>
      <c r="H140" s="346"/>
      <c r="I140" s="347"/>
      <c r="J140" s="347"/>
      <c r="K140" s="346"/>
      <c r="L140" s="346"/>
      <c r="M140" s="346"/>
      <c r="N140" s="346"/>
      <c r="O140" s="346"/>
    </row>
    <row r="141" spans="1:18" x14ac:dyDescent="0.25">
      <c r="A141" s="346" t="s">
        <v>113</v>
      </c>
      <c r="B141" s="346"/>
      <c r="C141" s="346"/>
      <c r="D141" s="346"/>
      <c r="E141" s="346"/>
      <c r="F141" s="346"/>
      <c r="G141" s="346"/>
      <c r="H141" s="346"/>
      <c r="I141" s="347"/>
      <c r="J141" s="347"/>
      <c r="K141" s="346"/>
      <c r="L141" s="346"/>
      <c r="M141" s="346"/>
      <c r="N141" s="346"/>
      <c r="O141" s="346"/>
    </row>
    <row r="142" spans="1:18" x14ac:dyDescent="0.25">
      <c r="A142" s="346"/>
      <c r="B142" s="346"/>
      <c r="C142" s="346"/>
      <c r="D142" s="346"/>
      <c r="E142" s="346"/>
      <c r="F142" s="346"/>
      <c r="G142" s="346"/>
      <c r="H142" s="346"/>
      <c r="I142" s="347"/>
      <c r="J142" s="347"/>
      <c r="K142" s="346"/>
      <c r="L142" s="346"/>
      <c r="M142" s="346"/>
      <c r="N142" s="346"/>
      <c r="O142" s="346"/>
    </row>
    <row r="143" spans="1:18" x14ac:dyDescent="0.25">
      <c r="A143" s="346" t="s">
        <v>1</v>
      </c>
      <c r="B143" s="347"/>
      <c r="C143" s="347" t="str">
        <f>C2</f>
        <v>Steigenberger Parkhotel</v>
      </c>
      <c r="D143" s="347"/>
      <c r="E143" s="347"/>
      <c r="F143" s="349" t="s">
        <v>114</v>
      </c>
      <c r="G143" s="349"/>
      <c r="H143" s="347" t="str">
        <f>J2</f>
        <v>World Avenues SA</v>
      </c>
      <c r="I143" s="347"/>
      <c r="J143" s="347"/>
      <c r="K143" s="347"/>
      <c r="L143" s="346"/>
      <c r="M143" s="346"/>
      <c r="N143" s="346"/>
      <c r="O143" s="346"/>
    </row>
    <row r="144" spans="1:18" x14ac:dyDescent="0.25">
      <c r="A144" s="346"/>
      <c r="B144" s="347"/>
      <c r="C144" s="347"/>
      <c r="D144" s="347"/>
      <c r="E144" s="347"/>
      <c r="F144" s="349"/>
      <c r="G144" s="349"/>
      <c r="H144" s="347"/>
      <c r="I144" s="347"/>
      <c r="J144" s="347"/>
      <c r="K144" s="347"/>
      <c r="L144" s="346"/>
      <c r="M144" s="346"/>
      <c r="N144" s="346"/>
      <c r="O144" s="346"/>
    </row>
    <row r="145" spans="1:15" ht="15.75" thickBot="1" x14ac:dyDescent="0.3">
      <c r="A145" s="346" t="s">
        <v>115</v>
      </c>
      <c r="B145" s="350"/>
      <c r="C145" s="350"/>
      <c r="D145" s="350"/>
      <c r="E145" s="350"/>
      <c r="F145" s="349" t="s">
        <v>115</v>
      </c>
      <c r="G145" s="349"/>
      <c r="H145" s="350"/>
      <c r="I145" s="350"/>
      <c r="J145" s="350"/>
      <c r="K145" s="350"/>
      <c r="L145" s="346"/>
      <c r="M145" s="346"/>
      <c r="N145" s="346"/>
      <c r="O145" s="346"/>
    </row>
    <row r="146" spans="1:15" x14ac:dyDescent="0.25">
      <c r="A146" s="346"/>
      <c r="B146" s="351"/>
      <c r="C146" s="351"/>
      <c r="D146" s="351"/>
      <c r="E146" s="351"/>
      <c r="F146" s="349"/>
      <c r="G146" s="349"/>
      <c r="H146" s="351"/>
      <c r="I146" s="351"/>
      <c r="J146" s="351"/>
      <c r="K146" s="351"/>
      <c r="L146" s="346"/>
      <c r="M146" s="346"/>
      <c r="N146" s="346"/>
      <c r="O146" s="346"/>
    </row>
    <row r="147" spans="1:15" x14ac:dyDescent="0.25">
      <c r="A147" s="346" t="s">
        <v>3</v>
      </c>
      <c r="B147" s="347"/>
      <c r="C147" s="347"/>
      <c r="D147" s="347"/>
      <c r="E147" s="347"/>
      <c r="F147" s="349" t="s">
        <v>3</v>
      </c>
      <c r="G147" s="349"/>
      <c r="H147" s="347"/>
      <c r="I147" s="347"/>
      <c r="J147" s="347"/>
      <c r="K147" s="347"/>
      <c r="L147" s="346"/>
      <c r="M147" s="346"/>
      <c r="N147" s="346"/>
      <c r="O147" s="346"/>
    </row>
    <row r="148" spans="1:15" x14ac:dyDescent="0.25">
      <c r="A148" s="346"/>
      <c r="B148" s="347"/>
      <c r="C148" s="347"/>
      <c r="D148" s="347"/>
      <c r="E148" s="347"/>
      <c r="F148" s="349"/>
      <c r="G148" s="349"/>
      <c r="H148" s="347"/>
      <c r="I148" s="347"/>
      <c r="J148" s="347"/>
      <c r="K148" s="347"/>
      <c r="L148" s="346"/>
      <c r="M148" s="346"/>
    </row>
    <row r="149" spans="1:15" x14ac:dyDescent="0.25">
      <c r="A149" s="346" t="s">
        <v>116</v>
      </c>
      <c r="B149" s="352"/>
      <c r="C149" s="352"/>
      <c r="D149" s="352"/>
      <c r="E149" s="346"/>
      <c r="F149" s="349" t="s">
        <v>116</v>
      </c>
      <c r="G149" s="349"/>
      <c r="H149" s="347"/>
      <c r="I149" s="347"/>
      <c r="J149" s="347"/>
      <c r="K149" s="346"/>
      <c r="L149" s="346"/>
      <c r="M149" s="346"/>
    </row>
    <row r="150" spans="1:15" x14ac:dyDescent="0.25">
      <c r="A150" s="346"/>
      <c r="B150" s="347"/>
      <c r="C150" s="347"/>
      <c r="D150" s="347"/>
      <c r="E150" s="346"/>
      <c r="F150" s="349"/>
      <c r="G150" s="349"/>
      <c r="H150" s="347"/>
      <c r="I150" s="347"/>
      <c r="J150" s="347"/>
      <c r="K150" s="346"/>
      <c r="L150" s="346"/>
      <c r="M150" s="346"/>
    </row>
    <row r="151" spans="1:15" x14ac:dyDescent="0.25">
      <c r="A151" s="346" t="s">
        <v>81</v>
      </c>
      <c r="B151" s="352"/>
      <c r="C151" s="352"/>
      <c r="D151" s="352"/>
      <c r="E151" s="346"/>
      <c r="F151" s="349" t="s">
        <v>81</v>
      </c>
      <c r="G151" s="349"/>
      <c r="H151" s="347"/>
      <c r="I151" s="347"/>
      <c r="J151" s="347"/>
      <c r="K151" s="346"/>
      <c r="L151" s="346"/>
      <c r="M151" s="346"/>
    </row>
  </sheetData>
  <dataConsolidate/>
  <mergeCells count="166">
    <mergeCell ref="A115:M115"/>
    <mergeCell ref="A116:M116"/>
    <mergeCell ref="A122:M122"/>
    <mergeCell ref="A126:M126"/>
    <mergeCell ref="B149:D149"/>
    <mergeCell ref="B151:D151"/>
    <mergeCell ref="A112:C112"/>
    <mergeCell ref="D112:F112"/>
    <mergeCell ref="G112:J112"/>
    <mergeCell ref="A113:C113"/>
    <mergeCell ref="D113:F113"/>
    <mergeCell ref="G113:J113"/>
    <mergeCell ref="A110:C110"/>
    <mergeCell ref="D110:F110"/>
    <mergeCell ref="G110:J110"/>
    <mergeCell ref="A111:C111"/>
    <mergeCell ref="D111:F111"/>
    <mergeCell ref="G111:J111"/>
    <mergeCell ref="A107:M107"/>
    <mergeCell ref="A108:C109"/>
    <mergeCell ref="D108:F108"/>
    <mergeCell ref="G108:J109"/>
    <mergeCell ref="D109:F109"/>
    <mergeCell ref="A90:B91"/>
    <mergeCell ref="C90:E91"/>
    <mergeCell ref="A93:M93"/>
    <mergeCell ref="A94:B104"/>
    <mergeCell ref="H94:J94"/>
    <mergeCell ref="A81:B81"/>
    <mergeCell ref="A82:B82"/>
    <mergeCell ref="A84:M84"/>
    <mergeCell ref="A85:B86"/>
    <mergeCell ref="A88:B89"/>
    <mergeCell ref="C88:E89"/>
    <mergeCell ref="A74:C74"/>
    <mergeCell ref="A75:C75"/>
    <mergeCell ref="A76:C76"/>
    <mergeCell ref="A77:C77"/>
    <mergeCell ref="A79:M79"/>
    <mergeCell ref="A80:B80"/>
    <mergeCell ref="A67:E69"/>
    <mergeCell ref="H67:I67"/>
    <mergeCell ref="J67:M67"/>
    <mergeCell ref="A71:C71"/>
    <mergeCell ref="A72:C72"/>
    <mergeCell ref="A73:C73"/>
    <mergeCell ref="A65:D65"/>
    <mergeCell ref="H65:I65"/>
    <mergeCell ref="J65:M65"/>
    <mergeCell ref="A66:D66"/>
    <mergeCell ref="H66:I66"/>
    <mergeCell ref="J66:M66"/>
    <mergeCell ref="A63:D63"/>
    <mergeCell ref="H63:I63"/>
    <mergeCell ref="J63:M63"/>
    <mergeCell ref="A64:D64"/>
    <mergeCell ref="H64:I64"/>
    <mergeCell ref="J64:M64"/>
    <mergeCell ref="J58:K58"/>
    <mergeCell ref="J59:K59"/>
    <mergeCell ref="J60:K60"/>
    <mergeCell ref="A62:D62"/>
    <mergeCell ref="H62:I62"/>
    <mergeCell ref="J62:M62"/>
    <mergeCell ref="J52:K52"/>
    <mergeCell ref="J53:K53"/>
    <mergeCell ref="J54:K54"/>
    <mergeCell ref="J55:K55"/>
    <mergeCell ref="J56:K56"/>
    <mergeCell ref="J57:K57"/>
    <mergeCell ref="J48:K50"/>
    <mergeCell ref="L48:L50"/>
    <mergeCell ref="M48:M50"/>
    <mergeCell ref="D49:E49"/>
    <mergeCell ref="F49:G49"/>
    <mergeCell ref="J51:K51"/>
    <mergeCell ref="A47:M47"/>
    <mergeCell ref="A48:A50"/>
    <mergeCell ref="B48:B50"/>
    <mergeCell ref="C48:C50"/>
    <mergeCell ref="D48:E48"/>
    <mergeCell ref="F48:G48"/>
    <mergeCell ref="H48:I49"/>
    <mergeCell ref="B41:F41"/>
    <mergeCell ref="H41:I41"/>
    <mergeCell ref="J41:R41"/>
    <mergeCell ref="H38:I38"/>
    <mergeCell ref="J38:R38"/>
    <mergeCell ref="B39:F39"/>
    <mergeCell ref="H39:I39"/>
    <mergeCell ref="J39:R39"/>
    <mergeCell ref="B40:F40"/>
    <mergeCell ref="H40:I40"/>
    <mergeCell ref="J40:R40"/>
    <mergeCell ref="H33:I33"/>
    <mergeCell ref="J33:M33"/>
    <mergeCell ref="A34:R34"/>
    <mergeCell ref="A35:A37"/>
    <mergeCell ref="B35:F37"/>
    <mergeCell ref="G35:G37"/>
    <mergeCell ref="H35:I37"/>
    <mergeCell ref="J35:R37"/>
    <mergeCell ref="J27:K27"/>
    <mergeCell ref="A29:M29"/>
    <mergeCell ref="A30:A32"/>
    <mergeCell ref="B30:F32"/>
    <mergeCell ref="G30:G32"/>
    <mergeCell ref="H30:I32"/>
    <mergeCell ref="J30:M32"/>
    <mergeCell ref="J21:K21"/>
    <mergeCell ref="J22:K22"/>
    <mergeCell ref="J23:K23"/>
    <mergeCell ref="J24:K24"/>
    <mergeCell ref="J25:K25"/>
    <mergeCell ref="J26:K26"/>
    <mergeCell ref="J16:K16"/>
    <mergeCell ref="J17:K17"/>
    <mergeCell ref="J18:K18"/>
    <mergeCell ref="J19:K19"/>
    <mergeCell ref="J20:K20"/>
    <mergeCell ref="M13:M15"/>
    <mergeCell ref="D14:E14"/>
    <mergeCell ref="F14:G14"/>
    <mergeCell ref="A11:M11"/>
    <mergeCell ref="A12:M12"/>
    <mergeCell ref="A13:A15"/>
    <mergeCell ref="B13:B15"/>
    <mergeCell ref="C13:C15"/>
    <mergeCell ref="D13:E13"/>
    <mergeCell ref="F13:G13"/>
    <mergeCell ref="H13:I14"/>
    <mergeCell ref="J13:K15"/>
    <mergeCell ref="L13:L15"/>
    <mergeCell ref="A8:B8"/>
    <mergeCell ref="E8:F8"/>
    <mergeCell ref="H8:I8"/>
    <mergeCell ref="L8:M8"/>
    <mergeCell ref="A9:B9"/>
    <mergeCell ref="C9:F9"/>
    <mergeCell ref="H9:I9"/>
    <mergeCell ref="J9:M9"/>
    <mergeCell ref="A6:B6"/>
    <mergeCell ref="C6:F6"/>
    <mergeCell ref="H6:I6"/>
    <mergeCell ref="J6:M6"/>
    <mergeCell ref="A7:B7"/>
    <mergeCell ref="C7:F7"/>
    <mergeCell ref="H7:I7"/>
    <mergeCell ref="J7:M7"/>
    <mergeCell ref="A4:B4"/>
    <mergeCell ref="C4:F4"/>
    <mergeCell ref="H4:I4"/>
    <mergeCell ref="J4:M4"/>
    <mergeCell ref="A5:B5"/>
    <mergeCell ref="C5:F5"/>
    <mergeCell ref="H5:I5"/>
    <mergeCell ref="J5:M5"/>
    <mergeCell ref="A1:M1"/>
    <mergeCell ref="A2:B2"/>
    <mergeCell ref="C2:F2"/>
    <mergeCell ref="H2:I2"/>
    <mergeCell ref="J2:M2"/>
    <mergeCell ref="A3:B3"/>
    <mergeCell ref="C3:F3"/>
    <mergeCell ref="H3:I3"/>
    <mergeCell ref="J3:M3"/>
  </mergeCells>
  <conditionalFormatting sqref="D46">
    <cfRule type="cellIs" dxfId="2" priority="14" operator="lessThan">
      <formula>0</formula>
    </cfRule>
  </conditionalFormatting>
  <conditionalFormatting sqref="H46">
    <cfRule type="cellIs" dxfId="1" priority="5" operator="lessThan">
      <formula>0</formula>
    </cfRule>
  </conditionalFormatting>
  <conditionalFormatting sqref="F46">
    <cfRule type="cellIs" dxfId="0" priority="6" operator="lessThan">
      <formula>0</formula>
    </cfRule>
  </conditionalFormatting>
  <dataValidations count="7">
    <dataValidation type="textLength" operator="lessThanOrEqual" allowBlank="1" showInputMessage="1" showErrorMessage="1" sqref="C86:E86">
      <formula1>2</formula1>
    </dataValidation>
    <dataValidation type="whole" operator="lessThanOrEqual" allowBlank="1" showInputMessage="1" showErrorMessage="1" error="Gruppenrate darf nicht höher sein als FIT Rate !" sqref="G111:G113">
      <formula1>D111</formula1>
    </dataValidation>
    <dataValidation type="whole" operator="lessThanOrEqual" allowBlank="1" showInputMessage="1" showErrorMessage="1" error="Gruppenrate darf nicht höher sein als FIT Rate !_x000a_" sqref="G110">
      <formula1>D110</formula1>
    </dataValidation>
    <dataValidation type="list" allowBlank="1" showInputMessage="1" showErrorMessage="1" sqref="C88 C90">
      <formula1>"yes, no"</formula1>
    </dataValidation>
    <dataValidation allowBlank="1" showInputMessage="1" showErrorMessage="1" errorTitle="Format" error="Please note the Date format DD.MM.YYYY" promptTitle="Format" prompt="Please note the Date format DD.MM.YYYY" sqref="G95:G97 D95:D104 F95:F104 F123 C124"/>
    <dataValidation allowBlank="1" showInputMessage="1" showErrorMessage="1" promptTitle="FORMAT" prompt="Please use Format 00.. (example 0049)" sqref="C8"/>
    <dataValidation type="whole" operator="lessThanOrEqual" allowBlank="1" showInputMessage="1" showErrorMessage="1" error="Gruppenrate darf nicht höher sein, als FIT Rate !" sqref="D46 H46 F46">
      <formula1>#REF!</formula1>
    </dataValidation>
  </dataValidations>
  <hyperlinks>
    <hyperlink ref="J9" r:id="rId1"/>
  </hyperlinks>
  <pageMargins left="0.70866141732283472" right="0.70866141732283472" top="0.74803149606299213" bottom="0.74803149606299213" header="0.31496062992125984" footer="0.31496062992125984"/>
  <pageSetup paperSize="9" scale="54" fitToHeight="2" orientation="portrait" r:id="rId2"/>
  <rowBreaks count="1" manualBreakCount="1">
    <brk id="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SRR</vt:lpstr>
      <vt:lpstr>SRR!Druckbereich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Benjamin</dc:creator>
  <cp:lastModifiedBy>Richter, Benjamin</cp:lastModifiedBy>
  <dcterms:created xsi:type="dcterms:W3CDTF">2016-07-08T07:38:04Z</dcterms:created>
  <dcterms:modified xsi:type="dcterms:W3CDTF">2016-07-08T07:40:08Z</dcterms:modified>
</cp:coreProperties>
</file>